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puts" sheetId="1" r:id="rId1"/>
    <sheet name="Capacity Helper" sheetId="2" state="hidden" r:id="rId2"/>
    <sheet name="P&amp;L" sheetId="3" r:id="rId3"/>
    <sheet name="Summary" sheetId="4" r:id="rId4"/>
  </sheets>
  <definedNames>
    <definedName name="CapAvailableCapacityTB">'Capacity Helper'!$I$2:$I$2050</definedName>
    <definedName name="CapEfficiencyPct">'Capacity Helper'!$J$2:$J$2050</definedName>
    <definedName name="CapNodeResilience">'Capacity Helper'!$B$2:$B$2050</definedName>
    <definedName name="CapRawCapacityTB">'Capacity Helper'!$G$2:$G$2050</definedName>
    <definedName name="CapServers">'Capacity Helper'!$A$2:$A$2050</definedName>
    <definedName name="CapUsableCapacityTB">'Capacity Helper'!$H$2:$H$2050</definedName>
    <definedName name="CfgCapacityHeadroomFactor">Inputs!$B$29</definedName>
    <definedName name="CfgCommitmentPricePerTBPerMonth">Inputs!$B$13</definedName>
    <definedName name="CfgConnectivityPerMonth">Inputs!$B$24</definedName>
    <definedName name="CfgCostPerTBPerMonth">Inputs!$B$8</definedName>
    <definedName name="CfgCurrency">Inputs!$B$9</definedName>
    <definedName name="CfgDiscountedPriceFactor">Inputs!$B$17</definedName>
    <definedName name="CfgDiscountedPriceThresholdTB">Inputs!$B$16</definedName>
    <definedName name="CfgFlexiblePricePerTBPerMonth">Inputs!$B$14</definedName>
    <definedName name="CfgIntroductoryFreeMonths">Inputs!$B$15</definedName>
    <definedName name="CfgMinimumServers">Inputs!$B$27</definedName>
    <definedName name="CfgMonthlyGrowthTB">Inputs!$B$6</definedName>
    <definedName name="CfgMonths">Inputs!$B$4</definedName>
    <definedName name="CfgNumberOfSites">Inputs!$B$10</definedName>
    <definedName name="CfgOtherFixedMonthlyCost">Inputs!$B$25</definedName>
    <definedName name="CfgOtherVariableMonthlyPerTB">Inputs!$B$26</definedName>
    <definedName name="CfgPeopleManagedServicePerMonth">Inputs!$B$23</definedName>
    <definedName name="CfgPowerCostPerServerPerMonth">Inputs!$B$22</definedName>
    <definedName name="CfgPrepaymentAmountTB">Inputs!$B$12</definedName>
    <definedName name="CfgPrepaymentThresholdTB">Inputs!$B$11</definedName>
    <definedName name="CfgPricingModel">Inputs!$B$3</definedName>
    <definedName name="CfgProgressiveSplit1PricePerTBPerMonth">Inputs!$B$31</definedName>
    <definedName name="CfgProgressiveSplit1TB">Inputs!$B$30</definedName>
    <definedName name="CfgProgressiveSplit2PricePerTBPerMonth">Inputs!$B$33</definedName>
    <definedName name="CfgProgressiveSplit2TB">Inputs!$B$32</definedName>
    <definedName name="CfgProgressiveSplit3PricePerTBPerMonth">Inputs!$B$35</definedName>
    <definedName name="CfgProgressiveSplit3TB">Inputs!$B$34</definedName>
    <definedName name="CfgProgressiveSplit4PricePerTBPerMonth">Inputs!$B$37</definedName>
    <definedName name="CfgProgressiveSplit4TB">Inputs!$B$36</definedName>
    <definedName name="CfgRackCostPerMonth">Inputs!$B$21</definedName>
    <definedName name="CfgRawCapacityPerServerTB">Inputs!$B$28</definedName>
    <definedName name="CfgRevenuePerTBPerMonth">Inputs!$B$7</definedName>
    <definedName name="CfgScenarioName">Inputs!$B$2</definedName>
    <definedName name="CfgServerMonthlyCost">Inputs!$B$18</definedName>
    <definedName name="CfgServersPerRack">Inputs!$B$20</definedName>
    <definedName name="CfgStartingTB">Inputs!$B$5</definedName>
    <definedName name="CfgSwitchMonthlyCost">Inputs!$B$19</definedName>
  </definedNames>
  <calcPr calcId="124519" fullCalcOnLoad="1"/>
</workbook>
</file>

<file path=xl/sharedStrings.xml><?xml version="1.0" encoding="utf-8"?>
<sst xmlns="http://schemas.openxmlformats.org/spreadsheetml/2006/main" count="167" uniqueCount="105">
  <si>
    <t>Input</t>
  </si>
  <si>
    <t>Value</t>
  </si>
  <si>
    <t>Unit</t>
  </si>
  <si>
    <t>Notes</t>
  </si>
  <si>
    <t>Scenario Name</t>
  </si>
  <si>
    <t>Exaba Demo Scenario 1</t>
  </si>
  <si>
    <t>Editable label used in the Summary sheet.</t>
  </si>
  <si>
    <t>Pricing Model</t>
  </si>
  <si>
    <t>Fixed</t>
  </si>
  <si>
    <t>Edit to Fixed or Progressive.</t>
  </si>
  <si>
    <t>Months</t>
  </si>
  <si>
    <t>months</t>
  </si>
  <si>
    <t>The exported column count is fixed; regenerate the workbook to change the horizon.</t>
  </si>
  <si>
    <t>Starting Data</t>
  </si>
  <si>
    <t>TB</t>
  </si>
  <si>
    <t>Monthly Growth</t>
  </si>
  <si>
    <t>Revenue Per TB Per Month</t>
  </si>
  <si>
    <t>USD/TB</t>
  </si>
  <si>
    <t>Simple Cost Per TB Per Month</t>
  </si>
  <si>
    <t>Legacy reference input. The spreadsheet model below is driven by the expanded cost rows.</t>
  </si>
  <si>
    <t>Currency</t>
  </si>
  <si>
    <t>USD</t>
  </si>
  <si>
    <t>Used by labels only.</t>
  </si>
  <si>
    <t>Number of Sites</t>
  </si>
  <si>
    <t>sites</t>
  </si>
  <si>
    <t>Prepayment Threshold</t>
  </si>
  <si>
    <t>Prepayment Amount</t>
  </si>
  <si>
    <t>Commitment Price Per TB</t>
  </si>
  <si>
    <t>Flexible Price Per TB</t>
  </si>
  <si>
    <t>Introductory Free Months</t>
  </si>
  <si>
    <t>Only applied when Pricing Model is Progressive.</t>
  </si>
  <si>
    <t>Discount Threshold</t>
  </si>
  <si>
    <t>Discount Factor</t>
  </si>
  <si>
    <t>ratio</t>
  </si>
  <si>
    <t>Applied when demand is below the discount threshold.</t>
  </si>
  <si>
    <t>Server Monthly Cost</t>
  </si>
  <si>
    <t>Switch Monthly Cost</t>
  </si>
  <si>
    <t>Servers Per Rack</t>
  </si>
  <si>
    <t>servers</t>
  </si>
  <si>
    <t>Rack Cost Per Month</t>
  </si>
  <si>
    <t>Power Cost Per Server Per Month</t>
  </si>
  <si>
    <t>People / Managed Service Per Month</t>
  </si>
  <si>
    <t>Connectivity Per Month</t>
  </si>
  <si>
    <t>Other Fixed Monthly Cost</t>
  </si>
  <si>
    <t>Other Variable Monthly Per TB</t>
  </si>
  <si>
    <t>Minimum Servers</t>
  </si>
  <si>
    <t>Raw Capacity Per Server</t>
  </si>
  <si>
    <t>Capacity Headroom Factor</t>
  </si>
  <si>
    <t>Available capacity is usable capacity multiplied by this factor.</t>
  </si>
  <si>
    <t>Progressive Split 1 TB</t>
  </si>
  <si>
    <t>Allocated volume for this split before the next tier starts.</t>
  </si>
  <si>
    <t>Progressive Split 1 Price / TB / Month</t>
  </si>
  <si>
    <t>Progressive Split 2 TB</t>
  </si>
  <si>
    <t>Progressive Split 2 Price / TB / Month</t>
  </si>
  <si>
    <t>Progressive Split 3 TB</t>
  </si>
  <si>
    <t>Progressive Split 3 Price / TB / Month</t>
  </si>
  <si>
    <t>Progressive Split 4 TB</t>
  </si>
  <si>
    <t>Leave blank on the final split to mean all remaining demand.</t>
  </si>
  <si>
    <t>Progressive Split 4 Price / TB / Month</t>
  </si>
  <si>
    <t>Servers</t>
  </si>
  <si>
    <t>Node Resilience</t>
  </si>
  <si>
    <t>Erasure Width</t>
  </si>
  <si>
    <t>Drive Placement / Node</t>
  </si>
  <si>
    <t>Parity Width</t>
  </si>
  <si>
    <t>Efficiency Ratio</t>
  </si>
  <si>
    <t>Raw Capacity (TB)</t>
  </si>
  <si>
    <t>Useable Capacity (TB)</t>
  </si>
  <si>
    <t>Available Capacity (TB)</t>
  </si>
  <si>
    <t>Efficiency %</t>
  </si>
  <si>
    <t>Attribute</t>
  </si>
  <si>
    <t>Customer Data (TB)</t>
  </si>
  <si>
    <t>Annual Prepaid Commitment (TB)</t>
  </si>
  <si>
    <t>Number of Servers</t>
  </si>
  <si>
    <t>Number of Racks</t>
  </si>
  <si>
    <t>racks</t>
  </si>
  <si>
    <t>Total RAW Capacity (TB)</t>
  </si>
  <si>
    <t>Total Useable Capacity (TB)</t>
  </si>
  <si>
    <t>Cluster Node Resilience</t>
  </si>
  <si>
    <t>nodes</t>
  </si>
  <si>
    <t>Cluster Efficiency %</t>
  </si>
  <si>
    <t>%</t>
  </si>
  <si>
    <t>Cluster Available Capacity (TB)</t>
  </si>
  <si>
    <t>Revenue / Month</t>
  </si>
  <si>
    <t>Software Licence - Commitment</t>
  </si>
  <si>
    <t>Software Licence - Flexible</t>
  </si>
  <si>
    <t>Hardware - Server</t>
  </si>
  <si>
    <t>Hardware - Switch</t>
  </si>
  <si>
    <t>DC Rack</t>
  </si>
  <si>
    <t>DC Power</t>
  </si>
  <si>
    <t>People / Managed Service</t>
  </si>
  <si>
    <t>Connectivity (internet etc.)</t>
  </si>
  <si>
    <t>Other Fixed Monthly Costs</t>
  </si>
  <si>
    <t>Other variable monthly costs</t>
  </si>
  <si>
    <t>Total Cost / Month</t>
  </si>
  <si>
    <t>Cost/TB/Month</t>
  </si>
  <si>
    <t>Total Profit / Month</t>
  </si>
  <si>
    <t>Profit/TB/Month</t>
  </si>
  <si>
    <t>Total Profit / Annual</t>
  </si>
  <si>
    <t>Margin %</t>
  </si>
  <si>
    <t>Metric</t>
  </si>
  <si>
    <t>Ending Customer Data</t>
  </si>
  <si>
    <t>Total Revenue</t>
  </si>
  <si>
    <t>Total Cost</t>
  </si>
  <si>
    <t>Total Profit</t>
  </si>
  <si>
    <t>Average Monthly Profit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</si>
</sst>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00"/>
    <numFmt numFmtId="166" formatCode="0.000000"/>
    <numFmt numFmtId="167" formatCode="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/>
  </sheetViews>
  <sheetFormatPr defaultRowHeight="15"/>
  <cols>
    <col min="1" max="1" width="40.7109375" customWidth="1"/>
    <col min="2" max="3" width="18.7109375" customWidth="1"/>
    <col min="4" max="4" width="56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5</v>
      </c>
      <c r="D2" t="s">
        <v>6</v>
      </c>
    </row>
    <row r="3" spans="1:4">
      <c r="A3" t="s">
        <v>7</v>
      </c>
      <c r="B3" t="s">
        <v>8</v>
      </c>
      <c r="D3" t="s">
        <v>9</v>
      </c>
    </row>
    <row r="4" spans="1:4">
      <c r="A4" t="s">
        <v>10</v>
      </c>
      <c r="B4" s="2">
        <v>48</v>
      </c>
      <c r="C4" t="s">
        <v>11</v>
      </c>
      <c r="D4" t="s">
        <v>12</v>
      </c>
    </row>
    <row r="5" spans="1:4">
      <c r="A5" t="s">
        <v>13</v>
      </c>
      <c r="B5" s="3">
        <v>500</v>
      </c>
      <c r="C5" t="s">
        <v>14</v>
      </c>
    </row>
    <row r="6" spans="1:4">
      <c r="A6" t="s">
        <v>15</v>
      </c>
      <c r="B6" s="3">
        <v>10</v>
      </c>
      <c r="C6" t="s">
        <v>14</v>
      </c>
    </row>
    <row r="7" spans="1:4">
      <c r="A7" t="s">
        <v>16</v>
      </c>
      <c r="B7" s="3">
        <v>20</v>
      </c>
      <c r="C7" t="s">
        <v>17</v>
      </c>
    </row>
    <row r="8" spans="1:4">
      <c r="A8" t="s">
        <v>18</v>
      </c>
      <c r="B8" s="3">
        <v>2</v>
      </c>
      <c r="C8" t="s">
        <v>17</v>
      </c>
      <c r="D8" t="s">
        <v>19</v>
      </c>
    </row>
    <row r="9" spans="1:4">
      <c r="A9" t="s">
        <v>20</v>
      </c>
      <c r="B9" t="s">
        <v>21</v>
      </c>
      <c r="D9" t="s">
        <v>22</v>
      </c>
    </row>
    <row r="10" spans="1:4">
      <c r="A10" t="s">
        <v>23</v>
      </c>
      <c r="B10" s="2">
        <v>1</v>
      </c>
      <c r="C10" t="s">
        <v>24</v>
      </c>
    </row>
    <row r="11" spans="1:4">
      <c r="A11" t="s">
        <v>25</v>
      </c>
      <c r="B11" s="3">
        <v>1200</v>
      </c>
      <c r="C11" t="s">
        <v>14</v>
      </c>
    </row>
    <row r="12" spans="1:4">
      <c r="A12" t="s">
        <v>26</v>
      </c>
      <c r="B12" s="3">
        <v>1000</v>
      </c>
      <c r="C12" t="s">
        <v>14</v>
      </c>
    </row>
    <row r="13" spans="1:4">
      <c r="A13" t="s">
        <v>27</v>
      </c>
      <c r="B13" s="3">
        <v>2.5</v>
      </c>
      <c r="C13" t="s">
        <v>17</v>
      </c>
    </row>
    <row r="14" spans="1:4">
      <c r="A14" t="s">
        <v>28</v>
      </c>
      <c r="B14" s="3">
        <v>3.5</v>
      </c>
      <c r="C14" t="s">
        <v>17</v>
      </c>
    </row>
    <row r="15" spans="1:4">
      <c r="A15" t="s">
        <v>29</v>
      </c>
      <c r="B15" s="2">
        <v>3</v>
      </c>
      <c r="C15" t="s">
        <v>11</v>
      </c>
      <c r="D15" t="s">
        <v>30</v>
      </c>
    </row>
    <row r="16" spans="1:4">
      <c r="A16" t="s">
        <v>31</v>
      </c>
      <c r="B16" s="3">
        <v>2000</v>
      </c>
      <c r="C16" t="s">
        <v>14</v>
      </c>
    </row>
    <row r="17" spans="1:4">
      <c r="A17" t="s">
        <v>32</v>
      </c>
      <c r="B17" s="3">
        <v>0.5</v>
      </c>
      <c r="C17" t="s">
        <v>33</v>
      </c>
      <c r="D17" t="s">
        <v>34</v>
      </c>
    </row>
    <row r="18" spans="1:4">
      <c r="A18" t="s">
        <v>35</v>
      </c>
      <c r="B18" s="3">
        <v>4500</v>
      </c>
      <c r="C18" t="s">
        <v>21</v>
      </c>
    </row>
    <row r="19" spans="1:4">
      <c r="A19" t="s">
        <v>36</v>
      </c>
      <c r="B19" s="3">
        <v>500</v>
      </c>
      <c r="C19" t="s">
        <v>21</v>
      </c>
    </row>
    <row r="20" spans="1:4">
      <c r="A20" t="s">
        <v>37</v>
      </c>
      <c r="B20" s="2">
        <v>6</v>
      </c>
      <c r="C20" t="s">
        <v>38</v>
      </c>
    </row>
    <row r="21" spans="1:4">
      <c r="A21" t="s">
        <v>39</v>
      </c>
      <c r="B21" s="3">
        <v>0</v>
      </c>
      <c r="C21" t="s">
        <v>21</v>
      </c>
    </row>
    <row r="22" spans="1:4">
      <c r="A22" t="s">
        <v>40</v>
      </c>
      <c r="B22" s="3">
        <v>250</v>
      </c>
      <c r="C22" t="s">
        <v>21</v>
      </c>
    </row>
    <row r="23" spans="1:4">
      <c r="A23" t="s">
        <v>41</v>
      </c>
      <c r="B23" s="3">
        <v>395.8333333</v>
      </c>
      <c r="C23" t="s">
        <v>21</v>
      </c>
    </row>
    <row r="24" spans="1:4">
      <c r="A24" t="s">
        <v>42</v>
      </c>
      <c r="B24" s="3">
        <v>700</v>
      </c>
      <c r="C24" t="s">
        <v>21</v>
      </c>
    </row>
    <row r="25" spans="1:4">
      <c r="A25" t="s">
        <v>43</v>
      </c>
      <c r="B25" s="3">
        <v>1000</v>
      </c>
      <c r="C25" t="s">
        <v>21</v>
      </c>
    </row>
    <row r="26" spans="1:4">
      <c r="A26" t="s">
        <v>44</v>
      </c>
      <c r="B26" s="3">
        <v>0</v>
      </c>
      <c r="C26" t="s">
        <v>17</v>
      </c>
    </row>
    <row r="27" spans="1:4">
      <c r="A27" t="s">
        <v>45</v>
      </c>
      <c r="B27" s="2">
        <v>3</v>
      </c>
      <c r="C27" t="s">
        <v>38</v>
      </c>
    </row>
    <row r="28" spans="1:4">
      <c r="A28" t="s">
        <v>46</v>
      </c>
      <c r="B28" s="3">
        <v>2880</v>
      </c>
      <c r="C28" t="s">
        <v>14</v>
      </c>
    </row>
    <row r="29" spans="1:4">
      <c r="A29" t="s">
        <v>47</v>
      </c>
      <c r="B29" s="3">
        <v>0.8</v>
      </c>
      <c r="C29" t="s">
        <v>33</v>
      </c>
      <c r="D29" t="s">
        <v>48</v>
      </c>
    </row>
    <row r="30" spans="1:4">
      <c r="A30" t="s">
        <v>49</v>
      </c>
      <c r="B30" s="3">
        <v>5000</v>
      </c>
      <c r="C30" t="s">
        <v>14</v>
      </c>
      <c r="D30" t="s">
        <v>50</v>
      </c>
    </row>
    <row r="31" spans="1:4">
      <c r="A31" t="s">
        <v>51</v>
      </c>
      <c r="B31" s="3">
        <v>3.5</v>
      </c>
      <c r="C31" t="s">
        <v>17</v>
      </c>
    </row>
    <row r="32" spans="1:4">
      <c r="A32" t="s">
        <v>52</v>
      </c>
      <c r="B32" s="3">
        <v>25000</v>
      </c>
      <c r="C32" t="s">
        <v>14</v>
      </c>
      <c r="D32" t="s">
        <v>50</v>
      </c>
    </row>
    <row r="33" spans="1:4">
      <c r="A33" t="s">
        <v>53</v>
      </c>
      <c r="B33" s="3">
        <v>2.625</v>
      </c>
      <c r="C33" t="s">
        <v>17</v>
      </c>
    </row>
    <row r="34" spans="1:4">
      <c r="A34" t="s">
        <v>54</v>
      </c>
      <c r="B34" s="3">
        <v>70000</v>
      </c>
      <c r="C34" t="s">
        <v>14</v>
      </c>
      <c r="D34" t="s">
        <v>50</v>
      </c>
    </row>
    <row r="35" spans="1:4">
      <c r="A35" t="s">
        <v>55</v>
      </c>
      <c r="B35" s="3">
        <v>1.75</v>
      </c>
      <c r="C35" t="s">
        <v>17</v>
      </c>
    </row>
    <row r="36" spans="1:4">
      <c r="A36" t="s">
        <v>56</v>
      </c>
      <c r="B36" s="3"/>
      <c r="C36" t="s">
        <v>14</v>
      </c>
      <c r="D36" t="s">
        <v>57</v>
      </c>
    </row>
    <row r="37" spans="1:4">
      <c r="A37" t="s">
        <v>58</v>
      </c>
      <c r="B37" s="3">
        <v>0.875</v>
      </c>
      <c r="C3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50"/>
  <sheetViews>
    <sheetView workbookViewId="0"/>
  </sheetViews>
  <sheetFormatPr defaultRowHeight="15"/>
  <sheetData>
    <row r="1" spans="1:10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</row>
    <row r="2" spans="1:10">
      <c r="A2">
        <v>0</v>
      </c>
      <c r="B2" s="2">
        <f>IF(A2&lt;=0,0,INT((A2-1)/10)+1)</f>
        <v>0</v>
      </c>
      <c r="C2" s="3">
        <f>IF(A2&lt;=0,0,MIN(24+8*MAX(A2-3,0),100))</f>
        <v>0</v>
      </c>
      <c r="D2" s="3">
        <f>IF(A2&lt;=0,0,MAX(FLOOR(C2/A2,1),1))</f>
        <v>0</v>
      </c>
      <c r="E2" s="3">
        <f>IF(A2&lt;=0,0,MAX(D2*B2+2,4))</f>
        <v>0</v>
      </c>
      <c r="F2" s="4">
        <f>IF(C2=0,0,MAX(C2-E2,0)/C2)</f>
        <v>0</v>
      </c>
      <c r="G2" s="3">
        <f>ROUND(A2*CfgRawCapacityPerServerTB,4)</f>
        <v>0</v>
      </c>
      <c r="H2" s="3">
        <f>ROUND(G2*F2,4)</f>
        <v>0</v>
      </c>
      <c r="I2" s="3">
        <f>ROUND(H2*CfgCapacityHeadroomFactor,4)</f>
        <v>0</v>
      </c>
      <c r="J2" s="4">
        <f>IF(G2=0,0,ROUND(H2/G2*100,2))</f>
        <v>0</v>
      </c>
    </row>
    <row r="3" spans="1:10">
      <c r="A3">
        <v>1</v>
      </c>
      <c r="B3" s="2">
        <f>IF(A3&lt;=0,0,INT((A3-1)/10)+1)</f>
        <v>1</v>
      </c>
      <c r="C3" s="3">
        <f>IF(A3&lt;=0,0,MIN(24+8*MAX(A3-3,0),100))</f>
        <v>24</v>
      </c>
      <c r="D3" s="3">
        <f>IF(A3&lt;=0,0,MAX(FLOOR(C3/A3,1),1))</f>
        <v>24</v>
      </c>
      <c r="E3" s="3">
        <f>IF(A3&lt;=0,0,MAX(D3*B3+2,4))</f>
        <v>26</v>
      </c>
      <c r="F3" s="4">
        <f>IF(C3=0,0,MAX(C3-E3,0)/C3)</f>
        <v>0</v>
      </c>
      <c r="G3" s="3">
        <f>ROUND(A3*CfgRawCapacityPerServerTB,4)</f>
        <v>2880</v>
      </c>
      <c r="H3" s="3">
        <f>ROUND(G3*F3,4)</f>
        <v>0</v>
      </c>
      <c r="I3" s="3">
        <f>ROUND(H3*CfgCapacityHeadroomFactor,4)</f>
        <v>0</v>
      </c>
      <c r="J3" s="4">
        <f>IF(G3=0,0,ROUND(H3/G3*100,2))</f>
        <v>0</v>
      </c>
    </row>
    <row r="4" spans="1:10">
      <c r="A4">
        <v>2</v>
      </c>
      <c r="B4" s="2">
        <f>IF(A4&lt;=0,0,INT((A4-1)/10)+1)</f>
        <v>1</v>
      </c>
      <c r="C4" s="3">
        <f>IF(A4&lt;=0,0,MIN(24+8*MAX(A4-3,0),100))</f>
        <v>24</v>
      </c>
      <c r="D4" s="3">
        <f>IF(A4&lt;=0,0,MAX(FLOOR(C4/A4,1),1))</f>
        <v>12</v>
      </c>
      <c r="E4" s="3">
        <f>IF(A4&lt;=0,0,MAX(D4*B4+2,4))</f>
        <v>14</v>
      </c>
      <c r="F4" s="4">
        <f>IF(C4=0,0,MAX(C4-E4,0)/C4)</f>
        <v>0.416667</v>
      </c>
      <c r="G4" s="3">
        <f>ROUND(A4*CfgRawCapacityPerServerTB,4)</f>
        <v>5760</v>
      </c>
      <c r="H4" s="3">
        <f>ROUND(G4*F4,4)</f>
        <v>2400</v>
      </c>
      <c r="I4" s="3">
        <f>ROUND(H4*CfgCapacityHeadroomFactor,4)</f>
        <v>1920</v>
      </c>
      <c r="J4" s="4">
        <f>IF(G4=0,0,ROUND(H4/G4*100,2))</f>
        <v>41.67</v>
      </c>
    </row>
    <row r="5" spans="1:10">
      <c r="A5">
        <v>3</v>
      </c>
      <c r="B5" s="2">
        <f>IF(A5&lt;=0,0,INT((A5-1)/10)+1)</f>
        <v>1</v>
      </c>
      <c r="C5" s="3">
        <f>IF(A5&lt;=0,0,MIN(24+8*MAX(A5-3,0),100))</f>
        <v>24</v>
      </c>
      <c r="D5" s="3">
        <f>IF(A5&lt;=0,0,MAX(FLOOR(C5/A5,1),1))</f>
        <v>8</v>
      </c>
      <c r="E5" s="3">
        <f>IF(A5&lt;=0,0,MAX(D5*B5+2,4))</f>
        <v>10</v>
      </c>
      <c r="F5" s="4">
        <f>IF(C5=0,0,MAX(C5-E5,0)/C5)</f>
        <v>0.583333</v>
      </c>
      <c r="G5" s="3">
        <f>ROUND(A5*CfgRawCapacityPerServerTB,4)</f>
        <v>8640</v>
      </c>
      <c r="H5" s="3">
        <f>ROUND(G5*F5,4)</f>
        <v>5040</v>
      </c>
      <c r="I5" s="3">
        <f>ROUND(H5*CfgCapacityHeadroomFactor,4)</f>
        <v>4032</v>
      </c>
      <c r="J5" s="4">
        <f>IF(G5=0,0,ROUND(H5/G5*100,2))</f>
        <v>58.33</v>
      </c>
    </row>
    <row r="6" spans="1:10">
      <c r="A6">
        <v>4</v>
      </c>
      <c r="B6" s="2">
        <f>IF(A6&lt;=0,0,INT((A6-1)/10)+1)</f>
        <v>1</v>
      </c>
      <c r="C6" s="3">
        <f>IF(A6&lt;=0,0,MIN(24+8*MAX(A6-3,0),100))</f>
        <v>32</v>
      </c>
      <c r="D6" s="3">
        <f>IF(A6&lt;=0,0,MAX(FLOOR(C6/A6,1),1))</f>
        <v>8</v>
      </c>
      <c r="E6" s="3">
        <f>IF(A6&lt;=0,0,MAX(D6*B6+2,4))</f>
        <v>10</v>
      </c>
      <c r="F6" s="4">
        <f>IF(C6=0,0,MAX(C6-E6,0)/C6)</f>
        <v>0.6875</v>
      </c>
      <c r="G6" s="3">
        <f>ROUND(A6*CfgRawCapacityPerServerTB,4)</f>
        <v>11520</v>
      </c>
      <c r="H6" s="3">
        <f>ROUND(G6*F6,4)</f>
        <v>7920</v>
      </c>
      <c r="I6" s="3">
        <f>ROUND(H6*CfgCapacityHeadroomFactor,4)</f>
        <v>6336</v>
      </c>
      <c r="J6" s="4">
        <f>IF(G6=0,0,ROUND(H6/G6*100,2))</f>
        <v>68.75</v>
      </c>
    </row>
    <row r="7" spans="1:10">
      <c r="A7">
        <v>5</v>
      </c>
      <c r="B7" s="2">
        <f>IF(A7&lt;=0,0,INT((A7-1)/10)+1)</f>
        <v>1</v>
      </c>
      <c r="C7" s="3">
        <f>IF(A7&lt;=0,0,MIN(24+8*MAX(A7-3,0),100))</f>
        <v>40</v>
      </c>
      <c r="D7" s="3">
        <f>IF(A7&lt;=0,0,MAX(FLOOR(C7/A7,1),1))</f>
        <v>8</v>
      </c>
      <c r="E7" s="3">
        <f>IF(A7&lt;=0,0,MAX(D7*B7+2,4))</f>
        <v>10</v>
      </c>
      <c r="F7" s="4">
        <f>IF(C7=0,0,MAX(C7-E7,0)/C7)</f>
        <v>0.75</v>
      </c>
      <c r="G7" s="3">
        <f>ROUND(A7*CfgRawCapacityPerServerTB,4)</f>
        <v>14400</v>
      </c>
      <c r="H7" s="3">
        <f>ROUND(G7*F7,4)</f>
        <v>10800</v>
      </c>
      <c r="I7" s="3">
        <f>ROUND(H7*CfgCapacityHeadroomFactor,4)</f>
        <v>8640</v>
      </c>
      <c r="J7" s="4">
        <f>IF(G7=0,0,ROUND(H7/G7*100,2))</f>
        <v>75</v>
      </c>
    </row>
    <row r="8" spans="1:10">
      <c r="A8">
        <v>6</v>
      </c>
      <c r="B8" s="2">
        <f>IF(A8&lt;=0,0,INT((A8-1)/10)+1)</f>
        <v>1</v>
      </c>
      <c r="C8" s="3">
        <f>IF(A8&lt;=0,0,MIN(24+8*MAX(A8-3,0),100))</f>
        <v>48</v>
      </c>
      <c r="D8" s="3">
        <f>IF(A8&lt;=0,0,MAX(FLOOR(C8/A8,1),1))</f>
        <v>8</v>
      </c>
      <c r="E8" s="3">
        <f>IF(A8&lt;=0,0,MAX(D8*B8+2,4))</f>
        <v>10</v>
      </c>
      <c r="F8" s="4">
        <f>IF(C8=0,0,MAX(C8-E8,0)/C8)</f>
        <v>0.791667</v>
      </c>
      <c r="G8" s="3">
        <f>ROUND(A8*CfgRawCapacityPerServerTB,4)</f>
        <v>17280</v>
      </c>
      <c r="H8" s="3">
        <f>ROUND(G8*F8,4)</f>
        <v>13680</v>
      </c>
      <c r="I8" s="3">
        <f>ROUND(H8*CfgCapacityHeadroomFactor,4)</f>
        <v>10944</v>
      </c>
      <c r="J8" s="4">
        <f>IF(G8=0,0,ROUND(H8/G8*100,2))</f>
        <v>79.17</v>
      </c>
    </row>
    <row r="9" spans="1:10">
      <c r="A9">
        <v>7</v>
      </c>
      <c r="B9" s="2">
        <f>IF(A9&lt;=0,0,INT((A9-1)/10)+1)</f>
        <v>1</v>
      </c>
      <c r="C9" s="3">
        <f>IF(A9&lt;=0,0,MIN(24+8*MAX(A9-3,0),100))</f>
        <v>56</v>
      </c>
      <c r="D9" s="3">
        <f>IF(A9&lt;=0,0,MAX(FLOOR(C9/A9,1),1))</f>
        <v>8</v>
      </c>
      <c r="E9" s="3">
        <f>IF(A9&lt;=0,0,MAX(D9*B9+2,4))</f>
        <v>10</v>
      </c>
      <c r="F9" s="4">
        <f>IF(C9=0,0,MAX(C9-E9,0)/C9)</f>
        <v>0.821429</v>
      </c>
      <c r="G9" s="3">
        <f>ROUND(A9*CfgRawCapacityPerServerTB,4)</f>
        <v>20160</v>
      </c>
      <c r="H9" s="3">
        <f>ROUND(G9*F9,4)</f>
        <v>16560</v>
      </c>
      <c r="I9" s="3">
        <f>ROUND(H9*CfgCapacityHeadroomFactor,4)</f>
        <v>13248</v>
      </c>
      <c r="J9" s="4">
        <f>IF(G9=0,0,ROUND(H9/G9*100,2))</f>
        <v>82.14</v>
      </c>
    </row>
    <row r="10" spans="1:10">
      <c r="A10">
        <v>8</v>
      </c>
      <c r="B10" s="2">
        <f>IF(A10&lt;=0,0,INT((A10-1)/10)+1)</f>
        <v>1</v>
      </c>
      <c r="C10" s="3">
        <f>IF(A10&lt;=0,0,MIN(24+8*MAX(A10-3,0),100))</f>
        <v>64</v>
      </c>
      <c r="D10" s="3">
        <f>IF(A10&lt;=0,0,MAX(FLOOR(C10/A10,1),1))</f>
        <v>8</v>
      </c>
      <c r="E10" s="3">
        <f>IF(A10&lt;=0,0,MAX(D10*B10+2,4))</f>
        <v>10</v>
      </c>
      <c r="F10" s="4">
        <f>IF(C10=0,0,MAX(C10-E10,0)/C10)</f>
        <v>0.84375</v>
      </c>
      <c r="G10" s="3">
        <f>ROUND(A10*CfgRawCapacityPerServerTB,4)</f>
        <v>23040</v>
      </c>
      <c r="H10" s="3">
        <f>ROUND(G10*F10,4)</f>
        <v>19440</v>
      </c>
      <c r="I10" s="3">
        <f>ROUND(H10*CfgCapacityHeadroomFactor,4)</f>
        <v>15552</v>
      </c>
      <c r="J10" s="4">
        <f>IF(G10=0,0,ROUND(H10/G10*100,2))</f>
        <v>84.38</v>
      </c>
    </row>
    <row r="11" spans="1:10">
      <c r="A11">
        <v>9</v>
      </c>
      <c r="B11" s="2">
        <f>IF(A11&lt;=0,0,INT((A11-1)/10)+1)</f>
        <v>1</v>
      </c>
      <c r="C11" s="3">
        <f>IF(A11&lt;=0,0,MIN(24+8*MAX(A11-3,0),100))</f>
        <v>72</v>
      </c>
      <c r="D11" s="3">
        <f>IF(A11&lt;=0,0,MAX(FLOOR(C11/A11,1),1))</f>
        <v>8</v>
      </c>
      <c r="E11" s="3">
        <f>IF(A11&lt;=0,0,MAX(D11*B11+2,4))</f>
        <v>10</v>
      </c>
      <c r="F11" s="4">
        <f>IF(C11=0,0,MAX(C11-E11,0)/C11)</f>
        <v>0.861111</v>
      </c>
      <c r="G11" s="3">
        <f>ROUND(A11*CfgRawCapacityPerServerTB,4)</f>
        <v>25920</v>
      </c>
      <c r="H11" s="3">
        <f>ROUND(G11*F11,4)</f>
        <v>22320</v>
      </c>
      <c r="I11" s="3">
        <f>ROUND(H11*CfgCapacityHeadroomFactor,4)</f>
        <v>17856</v>
      </c>
      <c r="J11" s="4">
        <f>IF(G11=0,0,ROUND(H11/G11*100,2))</f>
        <v>86.11</v>
      </c>
    </row>
    <row r="12" spans="1:10">
      <c r="A12">
        <v>10</v>
      </c>
      <c r="B12" s="2">
        <f>IF(A12&lt;=0,0,INT((A12-1)/10)+1)</f>
        <v>1</v>
      </c>
      <c r="C12" s="3">
        <f>IF(A12&lt;=0,0,MIN(24+8*MAX(A12-3,0),100))</f>
        <v>80</v>
      </c>
      <c r="D12" s="3">
        <f>IF(A12&lt;=0,0,MAX(FLOOR(C12/A12,1),1))</f>
        <v>8</v>
      </c>
      <c r="E12" s="3">
        <f>IF(A12&lt;=0,0,MAX(D12*B12+2,4))</f>
        <v>10</v>
      </c>
      <c r="F12" s="4">
        <f>IF(C12=0,0,MAX(C12-E12,0)/C12)</f>
        <v>0.875</v>
      </c>
      <c r="G12" s="3">
        <f>ROUND(A12*CfgRawCapacityPerServerTB,4)</f>
        <v>28800</v>
      </c>
      <c r="H12" s="3">
        <f>ROUND(G12*F12,4)</f>
        <v>25200</v>
      </c>
      <c r="I12" s="3">
        <f>ROUND(H12*CfgCapacityHeadroomFactor,4)</f>
        <v>20160</v>
      </c>
      <c r="J12" s="4">
        <f>IF(G12=0,0,ROUND(H12/G12*100,2))</f>
        <v>87.5</v>
      </c>
    </row>
    <row r="13" spans="1:10">
      <c r="A13">
        <v>11</v>
      </c>
      <c r="B13" s="2">
        <f>IF(A13&lt;=0,0,INT((A13-1)/10)+1)</f>
        <v>2</v>
      </c>
      <c r="C13" s="3">
        <f>IF(A13&lt;=0,0,MIN(24+8*MAX(A13-3,0),100))</f>
        <v>88</v>
      </c>
      <c r="D13" s="3">
        <f>IF(A13&lt;=0,0,MAX(FLOOR(C13/A13,1),1))</f>
        <v>8</v>
      </c>
      <c r="E13" s="3">
        <f>IF(A13&lt;=0,0,MAX(D13*B13+2,4))</f>
        <v>18</v>
      </c>
      <c r="F13" s="4">
        <f>IF(C13=0,0,MAX(C13-E13,0)/C13)</f>
        <v>0.795455</v>
      </c>
      <c r="G13" s="3">
        <f>ROUND(A13*CfgRawCapacityPerServerTB,4)</f>
        <v>31680</v>
      </c>
      <c r="H13" s="3">
        <f>ROUND(G13*F13,4)</f>
        <v>25200</v>
      </c>
      <c r="I13" s="3">
        <f>ROUND(H13*CfgCapacityHeadroomFactor,4)</f>
        <v>20160</v>
      </c>
      <c r="J13" s="4">
        <f>IF(G13=0,0,ROUND(H13/G13*100,2))</f>
        <v>79.55</v>
      </c>
    </row>
    <row r="14" spans="1:10">
      <c r="A14">
        <v>12</v>
      </c>
      <c r="B14" s="2">
        <f>IF(A14&lt;=0,0,INT((A14-1)/10)+1)</f>
        <v>2</v>
      </c>
      <c r="C14" s="3">
        <f>IF(A14&lt;=0,0,MIN(24+8*MAX(A14-3,0),100))</f>
        <v>96</v>
      </c>
      <c r="D14" s="3">
        <f>IF(A14&lt;=0,0,MAX(FLOOR(C14/A14,1),1))</f>
        <v>8</v>
      </c>
      <c r="E14" s="3">
        <f>IF(A14&lt;=0,0,MAX(D14*B14+2,4))</f>
        <v>18</v>
      </c>
      <c r="F14" s="4">
        <f>IF(C14=0,0,MAX(C14-E14,0)/C14)</f>
        <v>0.8125</v>
      </c>
      <c r="G14" s="3">
        <f>ROUND(A14*CfgRawCapacityPerServerTB,4)</f>
        <v>34560</v>
      </c>
      <c r="H14" s="3">
        <f>ROUND(G14*F14,4)</f>
        <v>28080</v>
      </c>
      <c r="I14" s="3">
        <f>ROUND(H14*CfgCapacityHeadroomFactor,4)</f>
        <v>22464</v>
      </c>
      <c r="J14" s="4">
        <f>IF(G14=0,0,ROUND(H14/G14*100,2))</f>
        <v>81.25</v>
      </c>
    </row>
    <row r="15" spans="1:10">
      <c r="A15">
        <v>13</v>
      </c>
      <c r="B15" s="2">
        <f>IF(A15&lt;=0,0,INT((A15-1)/10)+1)</f>
        <v>2</v>
      </c>
      <c r="C15" s="3">
        <f>IF(A15&lt;=0,0,MIN(24+8*MAX(A15-3,0),100))</f>
        <v>100</v>
      </c>
      <c r="D15" s="3">
        <f>IF(A15&lt;=0,0,MAX(FLOOR(C15/A15,1),1))</f>
        <v>7</v>
      </c>
      <c r="E15" s="3">
        <f>IF(A15&lt;=0,0,MAX(D15*B15+2,4))</f>
        <v>16</v>
      </c>
      <c r="F15" s="4">
        <f>IF(C15=0,0,MAX(C15-E15,0)/C15)</f>
        <v>0.84</v>
      </c>
      <c r="G15" s="3">
        <f>ROUND(A15*CfgRawCapacityPerServerTB,4)</f>
        <v>37440</v>
      </c>
      <c r="H15" s="3">
        <f>ROUND(G15*F15,4)</f>
        <v>31449.6</v>
      </c>
      <c r="I15" s="3">
        <f>ROUND(H15*CfgCapacityHeadroomFactor,4)</f>
        <v>25159.68</v>
      </c>
      <c r="J15" s="4">
        <f>IF(G15=0,0,ROUND(H15/G15*100,2))</f>
        <v>84</v>
      </c>
    </row>
    <row r="16" spans="1:10">
      <c r="A16">
        <v>14</v>
      </c>
      <c r="B16" s="2">
        <f>IF(A16&lt;=0,0,INT((A16-1)/10)+1)</f>
        <v>2</v>
      </c>
      <c r="C16" s="3">
        <f>IF(A16&lt;=0,0,MIN(24+8*MAX(A16-3,0),100))</f>
        <v>100</v>
      </c>
      <c r="D16" s="3">
        <f>IF(A16&lt;=0,0,MAX(FLOOR(C16/A16,1),1))</f>
        <v>7</v>
      </c>
      <c r="E16" s="3">
        <f>IF(A16&lt;=0,0,MAX(D16*B16+2,4))</f>
        <v>16</v>
      </c>
      <c r="F16" s="4">
        <f>IF(C16=0,0,MAX(C16-E16,0)/C16)</f>
        <v>0.84</v>
      </c>
      <c r="G16" s="3">
        <f>ROUND(A16*CfgRawCapacityPerServerTB,4)</f>
        <v>40320</v>
      </c>
      <c r="H16" s="3">
        <f>ROUND(G16*F16,4)</f>
        <v>33868.8</v>
      </c>
      <c r="I16" s="3">
        <f>ROUND(H16*CfgCapacityHeadroomFactor,4)</f>
        <v>27095.04</v>
      </c>
      <c r="J16" s="4">
        <f>IF(G16=0,0,ROUND(H16/G16*100,2))</f>
        <v>84</v>
      </c>
    </row>
    <row r="17" spans="1:10">
      <c r="A17">
        <v>15</v>
      </c>
      <c r="B17" s="2">
        <f>IF(A17&lt;=0,0,INT((A17-1)/10)+1)</f>
        <v>2</v>
      </c>
      <c r="C17" s="3">
        <f>IF(A17&lt;=0,0,MIN(24+8*MAX(A17-3,0),100))</f>
        <v>100</v>
      </c>
      <c r="D17" s="3">
        <f>IF(A17&lt;=0,0,MAX(FLOOR(C17/A17,1),1))</f>
        <v>6</v>
      </c>
      <c r="E17" s="3">
        <f>IF(A17&lt;=0,0,MAX(D17*B17+2,4))</f>
        <v>14</v>
      </c>
      <c r="F17" s="4">
        <f>IF(C17=0,0,MAX(C17-E17,0)/C17)</f>
        <v>0.86</v>
      </c>
      <c r="G17" s="3">
        <f>ROUND(A17*CfgRawCapacityPerServerTB,4)</f>
        <v>43200</v>
      </c>
      <c r="H17" s="3">
        <f>ROUND(G17*F17,4)</f>
        <v>37152</v>
      </c>
      <c r="I17" s="3">
        <f>ROUND(H17*CfgCapacityHeadroomFactor,4)</f>
        <v>29721.6</v>
      </c>
      <c r="J17" s="4">
        <f>IF(G17=0,0,ROUND(H17/G17*100,2))</f>
        <v>86</v>
      </c>
    </row>
    <row r="18" spans="1:10">
      <c r="A18">
        <v>16</v>
      </c>
      <c r="B18" s="2">
        <f>IF(A18&lt;=0,0,INT((A18-1)/10)+1)</f>
        <v>2</v>
      </c>
      <c r="C18" s="3">
        <f>IF(A18&lt;=0,0,MIN(24+8*MAX(A18-3,0),100))</f>
        <v>100</v>
      </c>
      <c r="D18" s="3">
        <f>IF(A18&lt;=0,0,MAX(FLOOR(C18/A18,1),1))</f>
        <v>6</v>
      </c>
      <c r="E18" s="3">
        <f>IF(A18&lt;=0,0,MAX(D18*B18+2,4))</f>
        <v>14</v>
      </c>
      <c r="F18" s="4">
        <f>IF(C18=0,0,MAX(C18-E18,0)/C18)</f>
        <v>0.86</v>
      </c>
      <c r="G18" s="3">
        <f>ROUND(A18*CfgRawCapacityPerServerTB,4)</f>
        <v>46080</v>
      </c>
      <c r="H18" s="3">
        <f>ROUND(G18*F18,4)</f>
        <v>39628.8</v>
      </c>
      <c r="I18" s="3">
        <f>ROUND(H18*CfgCapacityHeadroomFactor,4)</f>
        <v>31703.04</v>
      </c>
      <c r="J18" s="4">
        <f>IF(G18=0,0,ROUND(H18/G18*100,2))</f>
        <v>86</v>
      </c>
    </row>
    <row r="19" spans="1:10">
      <c r="A19">
        <v>17</v>
      </c>
      <c r="B19" s="2">
        <f>IF(A19&lt;=0,0,INT((A19-1)/10)+1)</f>
        <v>2</v>
      </c>
      <c r="C19" s="3">
        <f>IF(A19&lt;=0,0,MIN(24+8*MAX(A19-3,0),100))</f>
        <v>100</v>
      </c>
      <c r="D19" s="3">
        <f>IF(A19&lt;=0,0,MAX(FLOOR(C19/A19,1),1))</f>
        <v>5</v>
      </c>
      <c r="E19" s="3">
        <f>IF(A19&lt;=0,0,MAX(D19*B19+2,4))</f>
        <v>12</v>
      </c>
      <c r="F19" s="4">
        <f>IF(C19=0,0,MAX(C19-E19,0)/C19)</f>
        <v>0.88</v>
      </c>
      <c r="G19" s="3">
        <f>ROUND(A19*CfgRawCapacityPerServerTB,4)</f>
        <v>48960</v>
      </c>
      <c r="H19" s="3">
        <f>ROUND(G19*F19,4)</f>
        <v>43084.8</v>
      </c>
      <c r="I19" s="3">
        <f>ROUND(H19*CfgCapacityHeadroomFactor,4)</f>
        <v>34467.84</v>
      </c>
      <c r="J19" s="4">
        <f>IF(G19=0,0,ROUND(H19/G19*100,2))</f>
        <v>88</v>
      </c>
    </row>
    <row r="20" spans="1:10">
      <c r="A20">
        <v>18</v>
      </c>
      <c r="B20" s="2">
        <f>IF(A20&lt;=0,0,INT((A20-1)/10)+1)</f>
        <v>2</v>
      </c>
      <c r="C20" s="3">
        <f>IF(A20&lt;=0,0,MIN(24+8*MAX(A20-3,0),100))</f>
        <v>100</v>
      </c>
      <c r="D20" s="3">
        <f>IF(A20&lt;=0,0,MAX(FLOOR(C20/A20,1),1))</f>
        <v>5</v>
      </c>
      <c r="E20" s="3">
        <f>IF(A20&lt;=0,0,MAX(D20*B20+2,4))</f>
        <v>12</v>
      </c>
      <c r="F20" s="4">
        <f>IF(C20=0,0,MAX(C20-E20,0)/C20)</f>
        <v>0.88</v>
      </c>
      <c r="G20" s="3">
        <f>ROUND(A20*CfgRawCapacityPerServerTB,4)</f>
        <v>51840</v>
      </c>
      <c r="H20" s="3">
        <f>ROUND(G20*F20,4)</f>
        <v>45619.2</v>
      </c>
      <c r="I20" s="3">
        <f>ROUND(H20*CfgCapacityHeadroomFactor,4)</f>
        <v>36495.36</v>
      </c>
      <c r="J20" s="4">
        <f>IF(G20=0,0,ROUND(H20/G20*100,2))</f>
        <v>88</v>
      </c>
    </row>
    <row r="21" spans="1:10">
      <c r="A21">
        <v>19</v>
      </c>
      <c r="B21" s="2">
        <f>IF(A21&lt;=0,0,INT((A21-1)/10)+1)</f>
        <v>2</v>
      </c>
      <c r="C21" s="3">
        <f>IF(A21&lt;=0,0,MIN(24+8*MAX(A21-3,0),100))</f>
        <v>100</v>
      </c>
      <c r="D21" s="3">
        <f>IF(A21&lt;=0,0,MAX(FLOOR(C21/A21,1),1))</f>
        <v>5</v>
      </c>
      <c r="E21" s="3">
        <f>IF(A21&lt;=0,0,MAX(D21*B21+2,4))</f>
        <v>12</v>
      </c>
      <c r="F21" s="4">
        <f>IF(C21=0,0,MAX(C21-E21,0)/C21)</f>
        <v>0.88</v>
      </c>
      <c r="G21" s="3">
        <f>ROUND(A21*CfgRawCapacityPerServerTB,4)</f>
        <v>54720</v>
      </c>
      <c r="H21" s="3">
        <f>ROUND(G21*F21,4)</f>
        <v>48153.6</v>
      </c>
      <c r="I21" s="3">
        <f>ROUND(H21*CfgCapacityHeadroomFactor,4)</f>
        <v>38522.88</v>
      </c>
      <c r="J21" s="4">
        <f>IF(G21=0,0,ROUND(H21/G21*100,2))</f>
        <v>88</v>
      </c>
    </row>
    <row r="22" spans="1:10">
      <c r="A22">
        <v>20</v>
      </c>
      <c r="B22" s="2">
        <f>IF(A22&lt;=0,0,INT((A22-1)/10)+1)</f>
        <v>2</v>
      </c>
      <c r="C22" s="3">
        <f>IF(A22&lt;=0,0,MIN(24+8*MAX(A22-3,0),100))</f>
        <v>100</v>
      </c>
      <c r="D22" s="3">
        <f>IF(A22&lt;=0,0,MAX(FLOOR(C22/A22,1),1))</f>
        <v>5</v>
      </c>
      <c r="E22" s="3">
        <f>IF(A22&lt;=0,0,MAX(D22*B22+2,4))</f>
        <v>12</v>
      </c>
      <c r="F22" s="4">
        <f>IF(C22=0,0,MAX(C22-E22,0)/C22)</f>
        <v>0.88</v>
      </c>
      <c r="G22" s="3">
        <f>ROUND(A22*CfgRawCapacityPerServerTB,4)</f>
        <v>57600</v>
      </c>
      <c r="H22" s="3">
        <f>ROUND(G22*F22,4)</f>
        <v>50688</v>
      </c>
      <c r="I22" s="3">
        <f>ROUND(H22*CfgCapacityHeadroomFactor,4)</f>
        <v>40550.4</v>
      </c>
      <c r="J22" s="4">
        <f>IF(G22=0,0,ROUND(H22/G22*100,2))</f>
        <v>88</v>
      </c>
    </row>
    <row r="23" spans="1:10">
      <c r="A23">
        <v>21</v>
      </c>
      <c r="B23" s="2">
        <f>IF(A23&lt;=0,0,INT((A23-1)/10)+1)</f>
        <v>3</v>
      </c>
      <c r="C23" s="3">
        <f>IF(A23&lt;=0,0,MIN(24+8*MAX(A23-3,0),100))</f>
        <v>100</v>
      </c>
      <c r="D23" s="3">
        <f>IF(A23&lt;=0,0,MAX(FLOOR(C23/A23,1),1))</f>
        <v>4</v>
      </c>
      <c r="E23" s="3">
        <f>IF(A23&lt;=0,0,MAX(D23*B23+2,4))</f>
        <v>14</v>
      </c>
      <c r="F23" s="4">
        <f>IF(C23=0,0,MAX(C23-E23,0)/C23)</f>
        <v>0.86</v>
      </c>
      <c r="G23" s="3">
        <f>ROUND(A23*CfgRawCapacityPerServerTB,4)</f>
        <v>60480</v>
      </c>
      <c r="H23" s="3">
        <f>ROUND(G23*F23,4)</f>
        <v>52012.8</v>
      </c>
      <c r="I23" s="3">
        <f>ROUND(H23*CfgCapacityHeadroomFactor,4)</f>
        <v>41610.24</v>
      </c>
      <c r="J23" s="4">
        <f>IF(G23=0,0,ROUND(H23/G23*100,2))</f>
        <v>86</v>
      </c>
    </row>
    <row r="24" spans="1:10">
      <c r="A24">
        <v>22</v>
      </c>
      <c r="B24" s="2">
        <f>IF(A24&lt;=0,0,INT((A24-1)/10)+1)</f>
        <v>3</v>
      </c>
      <c r="C24" s="3">
        <f>IF(A24&lt;=0,0,MIN(24+8*MAX(A24-3,0),100))</f>
        <v>100</v>
      </c>
      <c r="D24" s="3">
        <f>IF(A24&lt;=0,0,MAX(FLOOR(C24/A24,1),1))</f>
        <v>4</v>
      </c>
      <c r="E24" s="3">
        <f>IF(A24&lt;=0,0,MAX(D24*B24+2,4))</f>
        <v>14</v>
      </c>
      <c r="F24" s="4">
        <f>IF(C24=0,0,MAX(C24-E24,0)/C24)</f>
        <v>0.86</v>
      </c>
      <c r="G24" s="3">
        <f>ROUND(A24*CfgRawCapacityPerServerTB,4)</f>
        <v>63360</v>
      </c>
      <c r="H24" s="3">
        <f>ROUND(G24*F24,4)</f>
        <v>54489.6</v>
      </c>
      <c r="I24" s="3">
        <f>ROUND(H24*CfgCapacityHeadroomFactor,4)</f>
        <v>43591.68</v>
      </c>
      <c r="J24" s="4">
        <f>IF(G24=0,0,ROUND(H24/G24*100,2))</f>
        <v>86</v>
      </c>
    </row>
    <row r="25" spans="1:10">
      <c r="A25">
        <v>23</v>
      </c>
      <c r="B25" s="2">
        <f>IF(A25&lt;=0,0,INT((A25-1)/10)+1)</f>
        <v>3</v>
      </c>
      <c r="C25" s="3">
        <f>IF(A25&lt;=0,0,MIN(24+8*MAX(A25-3,0),100))</f>
        <v>100</v>
      </c>
      <c r="D25" s="3">
        <f>IF(A25&lt;=0,0,MAX(FLOOR(C25/A25,1),1))</f>
        <v>4</v>
      </c>
      <c r="E25" s="3">
        <f>IF(A25&lt;=0,0,MAX(D25*B25+2,4))</f>
        <v>14</v>
      </c>
      <c r="F25" s="4">
        <f>IF(C25=0,0,MAX(C25-E25,0)/C25)</f>
        <v>0.86</v>
      </c>
      <c r="G25" s="3">
        <f>ROUND(A25*CfgRawCapacityPerServerTB,4)</f>
        <v>66240</v>
      </c>
      <c r="H25" s="3">
        <f>ROUND(G25*F25,4)</f>
        <v>56966.4</v>
      </c>
      <c r="I25" s="3">
        <f>ROUND(H25*CfgCapacityHeadroomFactor,4)</f>
        <v>45573.12</v>
      </c>
      <c r="J25" s="4">
        <f>IF(G25=0,0,ROUND(H25/G25*100,2))</f>
        <v>86</v>
      </c>
    </row>
    <row r="26" spans="1:10">
      <c r="A26">
        <v>24</v>
      </c>
      <c r="B26" s="2">
        <f>IF(A26&lt;=0,0,INT((A26-1)/10)+1)</f>
        <v>3</v>
      </c>
      <c r="C26" s="3">
        <f>IF(A26&lt;=0,0,MIN(24+8*MAX(A26-3,0),100))</f>
        <v>100</v>
      </c>
      <c r="D26" s="3">
        <f>IF(A26&lt;=0,0,MAX(FLOOR(C26/A26,1),1))</f>
        <v>4</v>
      </c>
      <c r="E26" s="3">
        <f>IF(A26&lt;=0,0,MAX(D26*B26+2,4))</f>
        <v>14</v>
      </c>
      <c r="F26" s="4">
        <f>IF(C26=0,0,MAX(C26-E26,0)/C26)</f>
        <v>0.86</v>
      </c>
      <c r="G26" s="3">
        <f>ROUND(A26*CfgRawCapacityPerServerTB,4)</f>
        <v>69120</v>
      </c>
      <c r="H26" s="3">
        <f>ROUND(G26*F26,4)</f>
        <v>59443.2</v>
      </c>
      <c r="I26" s="3">
        <f>ROUND(H26*CfgCapacityHeadroomFactor,4)</f>
        <v>47554.56</v>
      </c>
      <c r="J26" s="4">
        <f>IF(G26=0,0,ROUND(H26/G26*100,2))</f>
        <v>86</v>
      </c>
    </row>
    <row r="27" spans="1:10">
      <c r="A27">
        <v>25</v>
      </c>
      <c r="B27" s="2">
        <f>IF(A27&lt;=0,0,INT((A27-1)/10)+1)</f>
        <v>3</v>
      </c>
      <c r="C27" s="3">
        <f>IF(A27&lt;=0,0,MIN(24+8*MAX(A27-3,0),100))</f>
        <v>100</v>
      </c>
      <c r="D27" s="3">
        <f>IF(A27&lt;=0,0,MAX(FLOOR(C27/A27,1),1))</f>
        <v>4</v>
      </c>
      <c r="E27" s="3">
        <f>IF(A27&lt;=0,0,MAX(D27*B27+2,4))</f>
        <v>14</v>
      </c>
      <c r="F27" s="4">
        <f>IF(C27=0,0,MAX(C27-E27,0)/C27)</f>
        <v>0.86</v>
      </c>
      <c r="G27" s="3">
        <f>ROUND(A27*CfgRawCapacityPerServerTB,4)</f>
        <v>72000</v>
      </c>
      <c r="H27" s="3">
        <f>ROUND(G27*F27,4)</f>
        <v>61920</v>
      </c>
      <c r="I27" s="3">
        <f>ROUND(H27*CfgCapacityHeadroomFactor,4)</f>
        <v>49536</v>
      </c>
      <c r="J27" s="4">
        <f>IF(G27=0,0,ROUND(H27/G27*100,2))</f>
        <v>86</v>
      </c>
    </row>
    <row r="28" spans="1:10">
      <c r="A28">
        <v>26</v>
      </c>
      <c r="B28" s="2">
        <f>IF(A28&lt;=0,0,INT((A28-1)/10)+1)</f>
        <v>3</v>
      </c>
      <c r="C28" s="3">
        <f>IF(A28&lt;=0,0,MIN(24+8*MAX(A28-3,0),100))</f>
        <v>100</v>
      </c>
      <c r="D28" s="3">
        <f>IF(A28&lt;=0,0,MAX(FLOOR(C28/A28,1),1))</f>
        <v>3</v>
      </c>
      <c r="E28" s="3">
        <f>IF(A28&lt;=0,0,MAX(D28*B28+2,4))</f>
        <v>11</v>
      </c>
      <c r="F28" s="4">
        <f>IF(C28=0,0,MAX(C28-E28,0)/C28)</f>
        <v>0.89</v>
      </c>
      <c r="G28" s="3">
        <f>ROUND(A28*CfgRawCapacityPerServerTB,4)</f>
        <v>74880</v>
      </c>
      <c r="H28" s="3">
        <f>ROUND(G28*F28,4)</f>
        <v>66643.2</v>
      </c>
      <c r="I28" s="3">
        <f>ROUND(H28*CfgCapacityHeadroomFactor,4)</f>
        <v>53314.56</v>
      </c>
      <c r="J28" s="4">
        <f>IF(G28=0,0,ROUND(H28/G28*100,2))</f>
        <v>89</v>
      </c>
    </row>
    <row r="29" spans="1:10">
      <c r="A29">
        <v>27</v>
      </c>
      <c r="B29" s="2">
        <f>IF(A29&lt;=0,0,INT((A29-1)/10)+1)</f>
        <v>3</v>
      </c>
      <c r="C29" s="3">
        <f>IF(A29&lt;=0,0,MIN(24+8*MAX(A29-3,0),100))</f>
        <v>100</v>
      </c>
      <c r="D29" s="3">
        <f>IF(A29&lt;=0,0,MAX(FLOOR(C29/A29,1),1))</f>
        <v>3</v>
      </c>
      <c r="E29" s="3">
        <f>IF(A29&lt;=0,0,MAX(D29*B29+2,4))</f>
        <v>11</v>
      </c>
      <c r="F29" s="4">
        <f>IF(C29=0,0,MAX(C29-E29,0)/C29)</f>
        <v>0.89</v>
      </c>
      <c r="G29" s="3">
        <f>ROUND(A29*CfgRawCapacityPerServerTB,4)</f>
        <v>77760</v>
      </c>
      <c r="H29" s="3">
        <f>ROUND(G29*F29,4)</f>
        <v>69206.4</v>
      </c>
      <c r="I29" s="3">
        <f>ROUND(H29*CfgCapacityHeadroomFactor,4)</f>
        <v>55365.12</v>
      </c>
      <c r="J29" s="4">
        <f>IF(G29=0,0,ROUND(H29/G29*100,2))</f>
        <v>89</v>
      </c>
    </row>
    <row r="30" spans="1:10">
      <c r="A30">
        <v>28</v>
      </c>
      <c r="B30" s="2">
        <f>IF(A30&lt;=0,0,INT((A30-1)/10)+1)</f>
        <v>3</v>
      </c>
      <c r="C30" s="3">
        <f>IF(A30&lt;=0,0,MIN(24+8*MAX(A30-3,0),100))</f>
        <v>100</v>
      </c>
      <c r="D30" s="3">
        <f>IF(A30&lt;=0,0,MAX(FLOOR(C30/A30,1),1))</f>
        <v>3</v>
      </c>
      <c r="E30" s="3">
        <f>IF(A30&lt;=0,0,MAX(D30*B30+2,4))</f>
        <v>11</v>
      </c>
      <c r="F30" s="4">
        <f>IF(C30=0,0,MAX(C30-E30,0)/C30)</f>
        <v>0.89</v>
      </c>
      <c r="G30" s="3">
        <f>ROUND(A30*CfgRawCapacityPerServerTB,4)</f>
        <v>80640</v>
      </c>
      <c r="H30" s="3">
        <f>ROUND(G30*F30,4)</f>
        <v>71769.6</v>
      </c>
      <c r="I30" s="3">
        <f>ROUND(H30*CfgCapacityHeadroomFactor,4)</f>
        <v>57415.68</v>
      </c>
      <c r="J30" s="4">
        <f>IF(G30=0,0,ROUND(H30/G30*100,2))</f>
        <v>89</v>
      </c>
    </row>
    <row r="31" spans="1:10">
      <c r="A31">
        <v>29</v>
      </c>
      <c r="B31" s="2">
        <f>IF(A31&lt;=0,0,INT((A31-1)/10)+1)</f>
        <v>3</v>
      </c>
      <c r="C31" s="3">
        <f>IF(A31&lt;=0,0,MIN(24+8*MAX(A31-3,0),100))</f>
        <v>100</v>
      </c>
      <c r="D31" s="3">
        <f>IF(A31&lt;=0,0,MAX(FLOOR(C31/A31,1),1))</f>
        <v>3</v>
      </c>
      <c r="E31" s="3">
        <f>IF(A31&lt;=0,0,MAX(D31*B31+2,4))</f>
        <v>11</v>
      </c>
      <c r="F31" s="4">
        <f>IF(C31=0,0,MAX(C31-E31,0)/C31)</f>
        <v>0.89</v>
      </c>
      <c r="G31" s="3">
        <f>ROUND(A31*CfgRawCapacityPerServerTB,4)</f>
        <v>83520</v>
      </c>
      <c r="H31" s="3">
        <f>ROUND(G31*F31,4)</f>
        <v>74332.8</v>
      </c>
      <c r="I31" s="3">
        <f>ROUND(H31*CfgCapacityHeadroomFactor,4)</f>
        <v>59466.24</v>
      </c>
      <c r="J31" s="4">
        <f>IF(G31=0,0,ROUND(H31/G31*100,2))</f>
        <v>89</v>
      </c>
    </row>
    <row r="32" spans="1:10">
      <c r="A32">
        <v>30</v>
      </c>
      <c r="B32" s="2">
        <f>IF(A32&lt;=0,0,INT((A32-1)/10)+1)</f>
        <v>3</v>
      </c>
      <c r="C32" s="3">
        <f>IF(A32&lt;=0,0,MIN(24+8*MAX(A32-3,0),100))</f>
        <v>100</v>
      </c>
      <c r="D32" s="3">
        <f>IF(A32&lt;=0,0,MAX(FLOOR(C32/A32,1),1))</f>
        <v>3</v>
      </c>
      <c r="E32" s="3">
        <f>IF(A32&lt;=0,0,MAX(D32*B32+2,4))</f>
        <v>11</v>
      </c>
      <c r="F32" s="4">
        <f>IF(C32=0,0,MAX(C32-E32,0)/C32)</f>
        <v>0.89</v>
      </c>
      <c r="G32" s="3">
        <f>ROUND(A32*CfgRawCapacityPerServerTB,4)</f>
        <v>86400</v>
      </c>
      <c r="H32" s="3">
        <f>ROUND(G32*F32,4)</f>
        <v>76896</v>
      </c>
      <c r="I32" s="3">
        <f>ROUND(H32*CfgCapacityHeadroomFactor,4)</f>
        <v>61516.8</v>
      </c>
      <c r="J32" s="4">
        <f>IF(G32=0,0,ROUND(H32/G32*100,2))</f>
        <v>89</v>
      </c>
    </row>
    <row r="33" spans="1:10">
      <c r="A33">
        <v>31</v>
      </c>
      <c r="B33" s="2">
        <f>IF(A33&lt;=0,0,INT((A33-1)/10)+1)</f>
        <v>4</v>
      </c>
      <c r="C33" s="3">
        <f>IF(A33&lt;=0,0,MIN(24+8*MAX(A33-3,0),100))</f>
        <v>100</v>
      </c>
      <c r="D33" s="3">
        <f>IF(A33&lt;=0,0,MAX(FLOOR(C33/A33,1),1))</f>
        <v>3</v>
      </c>
      <c r="E33" s="3">
        <f>IF(A33&lt;=0,0,MAX(D33*B33+2,4))</f>
        <v>14</v>
      </c>
      <c r="F33" s="4">
        <f>IF(C33=0,0,MAX(C33-E33,0)/C33)</f>
        <v>0.86</v>
      </c>
      <c r="G33" s="3">
        <f>ROUND(A33*CfgRawCapacityPerServerTB,4)</f>
        <v>89280</v>
      </c>
      <c r="H33" s="3">
        <f>ROUND(G33*F33,4)</f>
        <v>76780.8</v>
      </c>
      <c r="I33" s="3">
        <f>ROUND(H33*CfgCapacityHeadroomFactor,4)</f>
        <v>61424.64</v>
      </c>
      <c r="J33" s="4">
        <f>IF(G33=0,0,ROUND(H33/G33*100,2))</f>
        <v>86</v>
      </c>
    </row>
    <row r="34" spans="1:10">
      <c r="A34">
        <v>32</v>
      </c>
      <c r="B34" s="2">
        <f>IF(A34&lt;=0,0,INT((A34-1)/10)+1)</f>
        <v>4</v>
      </c>
      <c r="C34" s="3">
        <f>IF(A34&lt;=0,0,MIN(24+8*MAX(A34-3,0),100))</f>
        <v>100</v>
      </c>
      <c r="D34" s="3">
        <f>IF(A34&lt;=0,0,MAX(FLOOR(C34/A34,1),1))</f>
        <v>3</v>
      </c>
      <c r="E34" s="3">
        <f>IF(A34&lt;=0,0,MAX(D34*B34+2,4))</f>
        <v>14</v>
      </c>
      <c r="F34" s="4">
        <f>IF(C34=0,0,MAX(C34-E34,0)/C34)</f>
        <v>0.86</v>
      </c>
      <c r="G34" s="3">
        <f>ROUND(A34*CfgRawCapacityPerServerTB,4)</f>
        <v>92160</v>
      </c>
      <c r="H34" s="3">
        <f>ROUND(G34*F34,4)</f>
        <v>79257.6</v>
      </c>
      <c r="I34" s="3">
        <f>ROUND(H34*CfgCapacityHeadroomFactor,4)</f>
        <v>63406.08</v>
      </c>
      <c r="J34" s="4">
        <f>IF(G34=0,0,ROUND(H34/G34*100,2))</f>
        <v>86</v>
      </c>
    </row>
    <row r="35" spans="1:10">
      <c r="A35">
        <v>33</v>
      </c>
      <c r="B35" s="2">
        <f>IF(A35&lt;=0,0,INT((A35-1)/10)+1)</f>
        <v>4</v>
      </c>
      <c r="C35" s="3">
        <f>IF(A35&lt;=0,0,MIN(24+8*MAX(A35-3,0),100))</f>
        <v>100</v>
      </c>
      <c r="D35" s="3">
        <f>IF(A35&lt;=0,0,MAX(FLOOR(C35/A35,1),1))</f>
        <v>3</v>
      </c>
      <c r="E35" s="3">
        <f>IF(A35&lt;=0,0,MAX(D35*B35+2,4))</f>
        <v>14</v>
      </c>
      <c r="F35" s="4">
        <f>IF(C35=0,0,MAX(C35-E35,0)/C35)</f>
        <v>0.86</v>
      </c>
      <c r="G35" s="3">
        <f>ROUND(A35*CfgRawCapacityPerServerTB,4)</f>
        <v>95040</v>
      </c>
      <c r="H35" s="3">
        <f>ROUND(G35*F35,4)</f>
        <v>81734.4</v>
      </c>
      <c r="I35" s="3">
        <f>ROUND(H35*CfgCapacityHeadroomFactor,4)</f>
        <v>65387.52</v>
      </c>
      <c r="J35" s="4">
        <f>IF(G35=0,0,ROUND(H35/G35*100,2))</f>
        <v>86</v>
      </c>
    </row>
    <row r="36" spans="1:10">
      <c r="A36">
        <v>34</v>
      </c>
      <c r="B36" s="2">
        <f>IF(A36&lt;=0,0,INT((A36-1)/10)+1)</f>
        <v>4</v>
      </c>
      <c r="C36" s="3">
        <f>IF(A36&lt;=0,0,MIN(24+8*MAX(A36-3,0),100))</f>
        <v>100</v>
      </c>
      <c r="D36" s="3">
        <f>IF(A36&lt;=0,0,MAX(FLOOR(C36/A36,1),1))</f>
        <v>2</v>
      </c>
      <c r="E36" s="3">
        <f>IF(A36&lt;=0,0,MAX(D36*B36+2,4))</f>
        <v>10</v>
      </c>
      <c r="F36" s="4">
        <f>IF(C36=0,0,MAX(C36-E36,0)/C36)</f>
        <v>0.9</v>
      </c>
      <c r="G36" s="3">
        <f>ROUND(A36*CfgRawCapacityPerServerTB,4)</f>
        <v>97920</v>
      </c>
      <c r="H36" s="3">
        <f>ROUND(G36*F36,4)</f>
        <v>88128</v>
      </c>
      <c r="I36" s="3">
        <f>ROUND(H36*CfgCapacityHeadroomFactor,4)</f>
        <v>70502.4</v>
      </c>
      <c r="J36" s="4">
        <f>IF(G36=0,0,ROUND(H36/G36*100,2))</f>
        <v>90</v>
      </c>
    </row>
    <row r="37" spans="1:10">
      <c r="A37">
        <v>35</v>
      </c>
      <c r="B37" s="2">
        <f>IF(A37&lt;=0,0,INT((A37-1)/10)+1)</f>
        <v>4</v>
      </c>
      <c r="C37" s="3">
        <f>IF(A37&lt;=0,0,MIN(24+8*MAX(A37-3,0),100))</f>
        <v>100</v>
      </c>
      <c r="D37" s="3">
        <f>IF(A37&lt;=0,0,MAX(FLOOR(C37/A37,1),1))</f>
        <v>2</v>
      </c>
      <c r="E37" s="3">
        <f>IF(A37&lt;=0,0,MAX(D37*B37+2,4))</f>
        <v>10</v>
      </c>
      <c r="F37" s="4">
        <f>IF(C37=0,0,MAX(C37-E37,0)/C37)</f>
        <v>0.9</v>
      </c>
      <c r="G37" s="3">
        <f>ROUND(A37*CfgRawCapacityPerServerTB,4)</f>
        <v>100800</v>
      </c>
      <c r="H37" s="3">
        <f>ROUND(G37*F37,4)</f>
        <v>90720</v>
      </c>
      <c r="I37" s="3">
        <f>ROUND(H37*CfgCapacityHeadroomFactor,4)</f>
        <v>72576</v>
      </c>
      <c r="J37" s="4">
        <f>IF(G37=0,0,ROUND(H37/G37*100,2))</f>
        <v>90</v>
      </c>
    </row>
    <row r="38" spans="1:10">
      <c r="A38">
        <v>36</v>
      </c>
      <c r="B38" s="2">
        <f>IF(A38&lt;=0,0,INT((A38-1)/10)+1)</f>
        <v>4</v>
      </c>
      <c r="C38" s="3">
        <f>IF(A38&lt;=0,0,MIN(24+8*MAX(A38-3,0),100))</f>
        <v>100</v>
      </c>
      <c r="D38" s="3">
        <f>IF(A38&lt;=0,0,MAX(FLOOR(C38/A38,1),1))</f>
        <v>2</v>
      </c>
      <c r="E38" s="3">
        <f>IF(A38&lt;=0,0,MAX(D38*B38+2,4))</f>
        <v>10</v>
      </c>
      <c r="F38" s="4">
        <f>IF(C38=0,0,MAX(C38-E38,0)/C38)</f>
        <v>0.9</v>
      </c>
      <c r="G38" s="3">
        <f>ROUND(A38*CfgRawCapacityPerServerTB,4)</f>
        <v>103680</v>
      </c>
      <c r="H38" s="3">
        <f>ROUND(G38*F38,4)</f>
        <v>93312</v>
      </c>
      <c r="I38" s="3">
        <f>ROUND(H38*CfgCapacityHeadroomFactor,4)</f>
        <v>74649.6</v>
      </c>
      <c r="J38" s="4">
        <f>IF(G38=0,0,ROUND(H38/G38*100,2))</f>
        <v>90</v>
      </c>
    </row>
    <row r="39" spans="1:10">
      <c r="A39">
        <v>37</v>
      </c>
      <c r="B39" s="2">
        <f>IF(A39&lt;=0,0,INT((A39-1)/10)+1)</f>
        <v>4</v>
      </c>
      <c r="C39" s="3">
        <f>IF(A39&lt;=0,0,MIN(24+8*MAX(A39-3,0),100))</f>
        <v>100</v>
      </c>
      <c r="D39" s="3">
        <f>IF(A39&lt;=0,0,MAX(FLOOR(C39/A39,1),1))</f>
        <v>2</v>
      </c>
      <c r="E39" s="3">
        <f>IF(A39&lt;=0,0,MAX(D39*B39+2,4))</f>
        <v>10</v>
      </c>
      <c r="F39" s="4">
        <f>IF(C39=0,0,MAX(C39-E39,0)/C39)</f>
        <v>0.9</v>
      </c>
      <c r="G39" s="3">
        <f>ROUND(A39*CfgRawCapacityPerServerTB,4)</f>
        <v>106560</v>
      </c>
      <c r="H39" s="3">
        <f>ROUND(G39*F39,4)</f>
        <v>95904</v>
      </c>
      <c r="I39" s="3">
        <f>ROUND(H39*CfgCapacityHeadroomFactor,4)</f>
        <v>76723.2</v>
      </c>
      <c r="J39" s="4">
        <f>IF(G39=0,0,ROUND(H39/G39*100,2))</f>
        <v>90</v>
      </c>
    </row>
    <row r="40" spans="1:10">
      <c r="A40">
        <v>38</v>
      </c>
      <c r="B40" s="2">
        <f>IF(A40&lt;=0,0,INT((A40-1)/10)+1)</f>
        <v>4</v>
      </c>
      <c r="C40" s="3">
        <f>IF(A40&lt;=0,0,MIN(24+8*MAX(A40-3,0),100))</f>
        <v>100</v>
      </c>
      <c r="D40" s="3">
        <f>IF(A40&lt;=0,0,MAX(FLOOR(C40/A40,1),1))</f>
        <v>2</v>
      </c>
      <c r="E40" s="3">
        <f>IF(A40&lt;=0,0,MAX(D40*B40+2,4))</f>
        <v>10</v>
      </c>
      <c r="F40" s="4">
        <f>IF(C40=0,0,MAX(C40-E40,0)/C40)</f>
        <v>0.9</v>
      </c>
      <c r="G40" s="3">
        <f>ROUND(A40*CfgRawCapacityPerServerTB,4)</f>
        <v>109440</v>
      </c>
      <c r="H40" s="3">
        <f>ROUND(G40*F40,4)</f>
        <v>98496</v>
      </c>
      <c r="I40" s="3">
        <f>ROUND(H40*CfgCapacityHeadroomFactor,4)</f>
        <v>78796.8</v>
      </c>
      <c r="J40" s="4">
        <f>IF(G40=0,0,ROUND(H40/G40*100,2))</f>
        <v>90</v>
      </c>
    </row>
    <row r="41" spans="1:10">
      <c r="A41">
        <v>39</v>
      </c>
      <c r="B41" s="2">
        <f>IF(A41&lt;=0,0,INT((A41-1)/10)+1)</f>
        <v>4</v>
      </c>
      <c r="C41" s="3">
        <f>IF(A41&lt;=0,0,MIN(24+8*MAX(A41-3,0),100))</f>
        <v>100</v>
      </c>
      <c r="D41" s="3">
        <f>IF(A41&lt;=0,0,MAX(FLOOR(C41/A41,1),1))</f>
        <v>2</v>
      </c>
      <c r="E41" s="3">
        <f>IF(A41&lt;=0,0,MAX(D41*B41+2,4))</f>
        <v>10</v>
      </c>
      <c r="F41" s="4">
        <f>IF(C41=0,0,MAX(C41-E41,0)/C41)</f>
        <v>0.9</v>
      </c>
      <c r="G41" s="3">
        <f>ROUND(A41*CfgRawCapacityPerServerTB,4)</f>
        <v>112320</v>
      </c>
      <c r="H41" s="3">
        <f>ROUND(G41*F41,4)</f>
        <v>101088</v>
      </c>
      <c r="I41" s="3">
        <f>ROUND(H41*CfgCapacityHeadroomFactor,4)</f>
        <v>80870.4</v>
      </c>
      <c r="J41" s="4">
        <f>IF(G41=0,0,ROUND(H41/G41*100,2))</f>
        <v>90</v>
      </c>
    </row>
    <row r="42" spans="1:10">
      <c r="A42">
        <v>40</v>
      </c>
      <c r="B42" s="2">
        <f>IF(A42&lt;=0,0,INT((A42-1)/10)+1)</f>
        <v>4</v>
      </c>
      <c r="C42" s="3">
        <f>IF(A42&lt;=0,0,MIN(24+8*MAX(A42-3,0),100))</f>
        <v>100</v>
      </c>
      <c r="D42" s="3">
        <f>IF(A42&lt;=0,0,MAX(FLOOR(C42/A42,1),1))</f>
        <v>2</v>
      </c>
      <c r="E42" s="3">
        <f>IF(A42&lt;=0,0,MAX(D42*B42+2,4))</f>
        <v>10</v>
      </c>
      <c r="F42" s="4">
        <f>IF(C42=0,0,MAX(C42-E42,0)/C42)</f>
        <v>0.9</v>
      </c>
      <c r="G42" s="3">
        <f>ROUND(A42*CfgRawCapacityPerServerTB,4)</f>
        <v>115200</v>
      </c>
      <c r="H42" s="3">
        <f>ROUND(G42*F42,4)</f>
        <v>103680</v>
      </c>
      <c r="I42" s="3">
        <f>ROUND(H42*CfgCapacityHeadroomFactor,4)</f>
        <v>82944</v>
      </c>
      <c r="J42" s="4">
        <f>IF(G42=0,0,ROUND(H42/G42*100,2))</f>
        <v>90</v>
      </c>
    </row>
    <row r="43" spans="1:10">
      <c r="A43">
        <v>41</v>
      </c>
      <c r="B43" s="2">
        <f>IF(A43&lt;=0,0,INT((A43-1)/10)+1)</f>
        <v>5</v>
      </c>
      <c r="C43" s="3">
        <f>IF(A43&lt;=0,0,MIN(24+8*MAX(A43-3,0),100))</f>
        <v>100</v>
      </c>
      <c r="D43" s="3">
        <f>IF(A43&lt;=0,0,MAX(FLOOR(C43/A43,1),1))</f>
        <v>2</v>
      </c>
      <c r="E43" s="3">
        <f>IF(A43&lt;=0,0,MAX(D43*B43+2,4))</f>
        <v>12</v>
      </c>
      <c r="F43" s="4">
        <f>IF(C43=0,0,MAX(C43-E43,0)/C43)</f>
        <v>0.88</v>
      </c>
      <c r="G43" s="3">
        <f>ROUND(A43*CfgRawCapacityPerServerTB,4)</f>
        <v>118080</v>
      </c>
      <c r="H43" s="3">
        <f>ROUND(G43*F43,4)</f>
        <v>103910.4</v>
      </c>
      <c r="I43" s="3">
        <f>ROUND(H43*CfgCapacityHeadroomFactor,4)</f>
        <v>83128.32</v>
      </c>
      <c r="J43" s="4">
        <f>IF(G43=0,0,ROUND(H43/G43*100,2))</f>
        <v>88</v>
      </c>
    </row>
    <row r="44" spans="1:10">
      <c r="A44">
        <v>42</v>
      </c>
      <c r="B44" s="2">
        <f>IF(A44&lt;=0,0,INT((A44-1)/10)+1)</f>
        <v>5</v>
      </c>
      <c r="C44" s="3">
        <f>IF(A44&lt;=0,0,MIN(24+8*MAX(A44-3,0),100))</f>
        <v>100</v>
      </c>
      <c r="D44" s="3">
        <f>IF(A44&lt;=0,0,MAX(FLOOR(C44/A44,1),1))</f>
        <v>2</v>
      </c>
      <c r="E44" s="3">
        <f>IF(A44&lt;=0,0,MAX(D44*B44+2,4))</f>
        <v>12</v>
      </c>
      <c r="F44" s="4">
        <f>IF(C44=0,0,MAX(C44-E44,0)/C44)</f>
        <v>0.88</v>
      </c>
      <c r="G44" s="3">
        <f>ROUND(A44*CfgRawCapacityPerServerTB,4)</f>
        <v>120960</v>
      </c>
      <c r="H44" s="3">
        <f>ROUND(G44*F44,4)</f>
        <v>106444.8</v>
      </c>
      <c r="I44" s="3">
        <f>ROUND(H44*CfgCapacityHeadroomFactor,4)</f>
        <v>85155.84</v>
      </c>
      <c r="J44" s="4">
        <f>IF(G44=0,0,ROUND(H44/G44*100,2))</f>
        <v>88</v>
      </c>
    </row>
    <row r="45" spans="1:10">
      <c r="A45">
        <v>43</v>
      </c>
      <c r="B45" s="2">
        <f>IF(A45&lt;=0,0,INT((A45-1)/10)+1)</f>
        <v>5</v>
      </c>
      <c r="C45" s="3">
        <f>IF(A45&lt;=0,0,MIN(24+8*MAX(A45-3,0),100))</f>
        <v>100</v>
      </c>
      <c r="D45" s="3">
        <f>IF(A45&lt;=0,0,MAX(FLOOR(C45/A45,1),1))</f>
        <v>2</v>
      </c>
      <c r="E45" s="3">
        <f>IF(A45&lt;=0,0,MAX(D45*B45+2,4))</f>
        <v>12</v>
      </c>
      <c r="F45" s="4">
        <f>IF(C45=0,0,MAX(C45-E45,0)/C45)</f>
        <v>0.88</v>
      </c>
      <c r="G45" s="3">
        <f>ROUND(A45*CfgRawCapacityPerServerTB,4)</f>
        <v>123840</v>
      </c>
      <c r="H45" s="3">
        <f>ROUND(G45*F45,4)</f>
        <v>108979.2</v>
      </c>
      <c r="I45" s="3">
        <f>ROUND(H45*CfgCapacityHeadroomFactor,4)</f>
        <v>87183.36</v>
      </c>
      <c r="J45" s="4">
        <f>IF(G45=0,0,ROUND(H45/G45*100,2))</f>
        <v>88</v>
      </c>
    </row>
    <row r="46" spans="1:10">
      <c r="A46">
        <v>44</v>
      </c>
      <c r="B46" s="2">
        <f>IF(A46&lt;=0,0,INT((A46-1)/10)+1)</f>
        <v>5</v>
      </c>
      <c r="C46" s="3">
        <f>IF(A46&lt;=0,0,MIN(24+8*MAX(A46-3,0),100))</f>
        <v>100</v>
      </c>
      <c r="D46" s="3">
        <f>IF(A46&lt;=0,0,MAX(FLOOR(C46/A46,1),1))</f>
        <v>2</v>
      </c>
      <c r="E46" s="3">
        <f>IF(A46&lt;=0,0,MAX(D46*B46+2,4))</f>
        <v>12</v>
      </c>
      <c r="F46" s="4">
        <f>IF(C46=0,0,MAX(C46-E46,0)/C46)</f>
        <v>0.88</v>
      </c>
      <c r="G46" s="3">
        <f>ROUND(A46*CfgRawCapacityPerServerTB,4)</f>
        <v>126720</v>
      </c>
      <c r="H46" s="3">
        <f>ROUND(G46*F46,4)</f>
        <v>111513.6</v>
      </c>
      <c r="I46" s="3">
        <f>ROUND(H46*CfgCapacityHeadroomFactor,4)</f>
        <v>89210.88</v>
      </c>
      <c r="J46" s="4">
        <f>IF(G46=0,0,ROUND(H46/G46*100,2))</f>
        <v>88</v>
      </c>
    </row>
    <row r="47" spans="1:10">
      <c r="A47">
        <v>45</v>
      </c>
      <c r="B47" s="2">
        <f>IF(A47&lt;=0,0,INT((A47-1)/10)+1)</f>
        <v>5</v>
      </c>
      <c r="C47" s="3">
        <f>IF(A47&lt;=0,0,MIN(24+8*MAX(A47-3,0),100))</f>
        <v>100</v>
      </c>
      <c r="D47" s="3">
        <f>IF(A47&lt;=0,0,MAX(FLOOR(C47/A47,1),1))</f>
        <v>2</v>
      </c>
      <c r="E47" s="3">
        <f>IF(A47&lt;=0,0,MAX(D47*B47+2,4))</f>
        <v>12</v>
      </c>
      <c r="F47" s="4">
        <f>IF(C47=0,0,MAX(C47-E47,0)/C47)</f>
        <v>0.88</v>
      </c>
      <c r="G47" s="3">
        <f>ROUND(A47*CfgRawCapacityPerServerTB,4)</f>
        <v>129600</v>
      </c>
      <c r="H47" s="3">
        <f>ROUND(G47*F47,4)</f>
        <v>114048</v>
      </c>
      <c r="I47" s="3">
        <f>ROUND(H47*CfgCapacityHeadroomFactor,4)</f>
        <v>91238.4</v>
      </c>
      <c r="J47" s="4">
        <f>IF(G47=0,0,ROUND(H47/G47*100,2))</f>
        <v>88</v>
      </c>
    </row>
    <row r="48" spans="1:10">
      <c r="A48">
        <v>46</v>
      </c>
      <c r="B48" s="2">
        <f>IF(A48&lt;=0,0,INT((A48-1)/10)+1)</f>
        <v>5</v>
      </c>
      <c r="C48" s="3">
        <f>IF(A48&lt;=0,0,MIN(24+8*MAX(A48-3,0),100))</f>
        <v>100</v>
      </c>
      <c r="D48" s="3">
        <f>IF(A48&lt;=0,0,MAX(FLOOR(C48/A48,1),1))</f>
        <v>2</v>
      </c>
      <c r="E48" s="3">
        <f>IF(A48&lt;=0,0,MAX(D48*B48+2,4))</f>
        <v>12</v>
      </c>
      <c r="F48" s="4">
        <f>IF(C48=0,0,MAX(C48-E48,0)/C48)</f>
        <v>0.88</v>
      </c>
      <c r="G48" s="3">
        <f>ROUND(A48*CfgRawCapacityPerServerTB,4)</f>
        <v>132480</v>
      </c>
      <c r="H48" s="3">
        <f>ROUND(G48*F48,4)</f>
        <v>116582.4</v>
      </c>
      <c r="I48" s="3">
        <f>ROUND(H48*CfgCapacityHeadroomFactor,4)</f>
        <v>93265.92</v>
      </c>
      <c r="J48" s="4">
        <f>IF(G48=0,0,ROUND(H48/G48*100,2))</f>
        <v>88</v>
      </c>
    </row>
    <row r="49" spans="1:10">
      <c r="A49">
        <v>47</v>
      </c>
      <c r="B49" s="2">
        <f>IF(A49&lt;=0,0,INT((A49-1)/10)+1)</f>
        <v>5</v>
      </c>
      <c r="C49" s="3">
        <f>IF(A49&lt;=0,0,MIN(24+8*MAX(A49-3,0),100))</f>
        <v>100</v>
      </c>
      <c r="D49" s="3">
        <f>IF(A49&lt;=0,0,MAX(FLOOR(C49/A49,1),1))</f>
        <v>2</v>
      </c>
      <c r="E49" s="3">
        <f>IF(A49&lt;=0,0,MAX(D49*B49+2,4))</f>
        <v>12</v>
      </c>
      <c r="F49" s="4">
        <f>IF(C49=0,0,MAX(C49-E49,0)/C49)</f>
        <v>0.88</v>
      </c>
      <c r="G49" s="3">
        <f>ROUND(A49*CfgRawCapacityPerServerTB,4)</f>
        <v>135360</v>
      </c>
      <c r="H49" s="3">
        <f>ROUND(G49*F49,4)</f>
        <v>119116.8</v>
      </c>
      <c r="I49" s="3">
        <f>ROUND(H49*CfgCapacityHeadroomFactor,4)</f>
        <v>95293.44</v>
      </c>
      <c r="J49" s="4">
        <f>IF(G49=0,0,ROUND(H49/G49*100,2))</f>
        <v>88</v>
      </c>
    </row>
    <row r="50" spans="1:10">
      <c r="A50">
        <v>48</v>
      </c>
      <c r="B50" s="2">
        <f>IF(A50&lt;=0,0,INT((A50-1)/10)+1)</f>
        <v>5</v>
      </c>
      <c r="C50" s="3">
        <f>IF(A50&lt;=0,0,MIN(24+8*MAX(A50-3,0),100))</f>
        <v>100</v>
      </c>
      <c r="D50" s="3">
        <f>IF(A50&lt;=0,0,MAX(FLOOR(C50/A50,1),1))</f>
        <v>2</v>
      </c>
      <c r="E50" s="3">
        <f>IF(A50&lt;=0,0,MAX(D50*B50+2,4))</f>
        <v>12</v>
      </c>
      <c r="F50" s="4">
        <f>IF(C50=0,0,MAX(C50-E50,0)/C50)</f>
        <v>0.88</v>
      </c>
      <c r="G50" s="3">
        <f>ROUND(A50*CfgRawCapacityPerServerTB,4)</f>
        <v>138240</v>
      </c>
      <c r="H50" s="3">
        <f>ROUND(G50*F50,4)</f>
        <v>121651.2</v>
      </c>
      <c r="I50" s="3">
        <f>ROUND(H50*CfgCapacityHeadroomFactor,4)</f>
        <v>97320.96</v>
      </c>
      <c r="J50" s="4">
        <f>IF(G50=0,0,ROUND(H50/G50*100,2))</f>
        <v>88</v>
      </c>
    </row>
    <row r="51" spans="1:10">
      <c r="A51">
        <v>49</v>
      </c>
      <c r="B51" s="2">
        <f>IF(A51&lt;=0,0,INT((A51-1)/10)+1)</f>
        <v>5</v>
      </c>
      <c r="C51" s="3">
        <f>IF(A51&lt;=0,0,MIN(24+8*MAX(A51-3,0),100))</f>
        <v>100</v>
      </c>
      <c r="D51" s="3">
        <f>IF(A51&lt;=0,0,MAX(FLOOR(C51/A51,1),1))</f>
        <v>2</v>
      </c>
      <c r="E51" s="3">
        <f>IF(A51&lt;=0,0,MAX(D51*B51+2,4))</f>
        <v>12</v>
      </c>
      <c r="F51" s="4">
        <f>IF(C51=0,0,MAX(C51-E51,0)/C51)</f>
        <v>0.88</v>
      </c>
      <c r="G51" s="3">
        <f>ROUND(A51*CfgRawCapacityPerServerTB,4)</f>
        <v>141120</v>
      </c>
      <c r="H51" s="3">
        <f>ROUND(G51*F51,4)</f>
        <v>124185.6</v>
      </c>
      <c r="I51" s="3">
        <f>ROUND(H51*CfgCapacityHeadroomFactor,4)</f>
        <v>99348.48</v>
      </c>
      <c r="J51" s="4">
        <f>IF(G51=0,0,ROUND(H51/G51*100,2))</f>
        <v>88</v>
      </c>
    </row>
    <row r="52" spans="1:10">
      <c r="A52">
        <v>50</v>
      </c>
      <c r="B52" s="2">
        <f>IF(A52&lt;=0,0,INT((A52-1)/10)+1)</f>
        <v>5</v>
      </c>
      <c r="C52" s="3">
        <f>IF(A52&lt;=0,0,MIN(24+8*MAX(A52-3,0),100))</f>
        <v>100</v>
      </c>
      <c r="D52" s="3">
        <f>IF(A52&lt;=0,0,MAX(FLOOR(C52/A52,1),1))</f>
        <v>2</v>
      </c>
      <c r="E52" s="3">
        <f>IF(A52&lt;=0,0,MAX(D52*B52+2,4))</f>
        <v>12</v>
      </c>
      <c r="F52" s="4">
        <f>IF(C52=0,0,MAX(C52-E52,0)/C52)</f>
        <v>0.88</v>
      </c>
      <c r="G52" s="3">
        <f>ROUND(A52*CfgRawCapacityPerServerTB,4)</f>
        <v>144000</v>
      </c>
      <c r="H52" s="3">
        <f>ROUND(G52*F52,4)</f>
        <v>126720</v>
      </c>
      <c r="I52" s="3">
        <f>ROUND(H52*CfgCapacityHeadroomFactor,4)</f>
        <v>101376</v>
      </c>
      <c r="J52" s="4">
        <f>IF(G52=0,0,ROUND(H52/G52*100,2))</f>
        <v>88</v>
      </c>
    </row>
    <row r="53" spans="1:10">
      <c r="A53">
        <v>51</v>
      </c>
      <c r="B53" s="2">
        <f>IF(A53&lt;=0,0,INT((A53-1)/10)+1)</f>
        <v>6</v>
      </c>
      <c r="C53" s="3">
        <f>IF(A53&lt;=0,0,MIN(24+8*MAX(A53-3,0),100))</f>
        <v>100</v>
      </c>
      <c r="D53" s="3">
        <f>IF(A53&lt;=0,0,MAX(FLOOR(C53/A53,1),1))</f>
        <v>1</v>
      </c>
      <c r="E53" s="3">
        <f>IF(A53&lt;=0,0,MAX(D53*B53+2,4))</f>
        <v>8</v>
      </c>
      <c r="F53" s="4">
        <f>IF(C53=0,0,MAX(C53-E53,0)/C53)</f>
        <v>0.92</v>
      </c>
      <c r="G53" s="3">
        <f>ROUND(A53*CfgRawCapacityPerServerTB,4)</f>
        <v>146880</v>
      </c>
      <c r="H53" s="3">
        <f>ROUND(G53*F53,4)</f>
        <v>135129.6</v>
      </c>
      <c r="I53" s="3">
        <f>ROUND(H53*CfgCapacityHeadroomFactor,4)</f>
        <v>108103.68</v>
      </c>
      <c r="J53" s="4">
        <f>IF(G53=0,0,ROUND(H53/G53*100,2))</f>
        <v>92</v>
      </c>
    </row>
    <row r="54" spans="1:10">
      <c r="A54">
        <v>52</v>
      </c>
      <c r="B54" s="2">
        <f>IF(A54&lt;=0,0,INT((A54-1)/10)+1)</f>
        <v>6</v>
      </c>
      <c r="C54" s="3">
        <f>IF(A54&lt;=0,0,MIN(24+8*MAX(A54-3,0),100))</f>
        <v>100</v>
      </c>
      <c r="D54" s="3">
        <f>IF(A54&lt;=0,0,MAX(FLOOR(C54/A54,1),1))</f>
        <v>1</v>
      </c>
      <c r="E54" s="3">
        <f>IF(A54&lt;=0,0,MAX(D54*B54+2,4))</f>
        <v>8</v>
      </c>
      <c r="F54" s="4">
        <f>IF(C54=0,0,MAX(C54-E54,0)/C54)</f>
        <v>0.92</v>
      </c>
      <c r="G54" s="3">
        <f>ROUND(A54*CfgRawCapacityPerServerTB,4)</f>
        <v>149760</v>
      </c>
      <c r="H54" s="3">
        <f>ROUND(G54*F54,4)</f>
        <v>137779.2</v>
      </c>
      <c r="I54" s="3">
        <f>ROUND(H54*CfgCapacityHeadroomFactor,4)</f>
        <v>110223.36</v>
      </c>
      <c r="J54" s="4">
        <f>IF(G54=0,0,ROUND(H54/G54*100,2))</f>
        <v>92</v>
      </c>
    </row>
    <row r="55" spans="1:10">
      <c r="A55">
        <v>53</v>
      </c>
      <c r="B55" s="2">
        <f>IF(A55&lt;=0,0,INT((A55-1)/10)+1)</f>
        <v>6</v>
      </c>
      <c r="C55" s="3">
        <f>IF(A55&lt;=0,0,MIN(24+8*MAX(A55-3,0),100))</f>
        <v>100</v>
      </c>
      <c r="D55" s="3">
        <f>IF(A55&lt;=0,0,MAX(FLOOR(C55/A55,1),1))</f>
        <v>1</v>
      </c>
      <c r="E55" s="3">
        <f>IF(A55&lt;=0,0,MAX(D55*B55+2,4))</f>
        <v>8</v>
      </c>
      <c r="F55" s="4">
        <f>IF(C55=0,0,MAX(C55-E55,0)/C55)</f>
        <v>0.92</v>
      </c>
      <c r="G55" s="3">
        <f>ROUND(A55*CfgRawCapacityPerServerTB,4)</f>
        <v>152640</v>
      </c>
      <c r="H55" s="3">
        <f>ROUND(G55*F55,4)</f>
        <v>140428.8</v>
      </c>
      <c r="I55" s="3">
        <f>ROUND(H55*CfgCapacityHeadroomFactor,4)</f>
        <v>112343.04</v>
      </c>
      <c r="J55" s="4">
        <f>IF(G55=0,0,ROUND(H55/G55*100,2))</f>
        <v>92</v>
      </c>
    </row>
    <row r="56" spans="1:10">
      <c r="A56">
        <v>54</v>
      </c>
      <c r="B56" s="2">
        <f>IF(A56&lt;=0,0,INT((A56-1)/10)+1)</f>
        <v>6</v>
      </c>
      <c r="C56" s="3">
        <f>IF(A56&lt;=0,0,MIN(24+8*MAX(A56-3,0),100))</f>
        <v>100</v>
      </c>
      <c r="D56" s="3">
        <f>IF(A56&lt;=0,0,MAX(FLOOR(C56/A56,1),1))</f>
        <v>1</v>
      </c>
      <c r="E56" s="3">
        <f>IF(A56&lt;=0,0,MAX(D56*B56+2,4))</f>
        <v>8</v>
      </c>
      <c r="F56" s="4">
        <f>IF(C56=0,0,MAX(C56-E56,0)/C56)</f>
        <v>0.92</v>
      </c>
      <c r="G56" s="3">
        <f>ROUND(A56*CfgRawCapacityPerServerTB,4)</f>
        <v>155520</v>
      </c>
      <c r="H56" s="3">
        <f>ROUND(G56*F56,4)</f>
        <v>143078.4</v>
      </c>
      <c r="I56" s="3">
        <f>ROUND(H56*CfgCapacityHeadroomFactor,4)</f>
        <v>114462.72</v>
      </c>
      <c r="J56" s="4">
        <f>IF(G56=0,0,ROUND(H56/G56*100,2))</f>
        <v>92</v>
      </c>
    </row>
    <row r="57" spans="1:10">
      <c r="A57">
        <v>55</v>
      </c>
      <c r="B57" s="2">
        <f>IF(A57&lt;=0,0,INT((A57-1)/10)+1)</f>
        <v>6</v>
      </c>
      <c r="C57" s="3">
        <f>IF(A57&lt;=0,0,MIN(24+8*MAX(A57-3,0),100))</f>
        <v>100</v>
      </c>
      <c r="D57" s="3">
        <f>IF(A57&lt;=0,0,MAX(FLOOR(C57/A57,1),1))</f>
        <v>1</v>
      </c>
      <c r="E57" s="3">
        <f>IF(A57&lt;=0,0,MAX(D57*B57+2,4))</f>
        <v>8</v>
      </c>
      <c r="F57" s="4">
        <f>IF(C57=0,0,MAX(C57-E57,0)/C57)</f>
        <v>0.92</v>
      </c>
      <c r="G57" s="3">
        <f>ROUND(A57*CfgRawCapacityPerServerTB,4)</f>
        <v>158400</v>
      </c>
      <c r="H57" s="3">
        <f>ROUND(G57*F57,4)</f>
        <v>145728</v>
      </c>
      <c r="I57" s="3">
        <f>ROUND(H57*CfgCapacityHeadroomFactor,4)</f>
        <v>116582.4</v>
      </c>
      <c r="J57" s="4">
        <f>IF(G57=0,0,ROUND(H57/G57*100,2))</f>
        <v>92</v>
      </c>
    </row>
    <row r="58" spans="1:10">
      <c r="A58">
        <v>56</v>
      </c>
      <c r="B58" s="2">
        <f>IF(A58&lt;=0,0,INT((A58-1)/10)+1)</f>
        <v>6</v>
      </c>
      <c r="C58" s="3">
        <f>IF(A58&lt;=0,0,MIN(24+8*MAX(A58-3,0),100))</f>
        <v>100</v>
      </c>
      <c r="D58" s="3">
        <f>IF(A58&lt;=0,0,MAX(FLOOR(C58/A58,1),1))</f>
        <v>1</v>
      </c>
      <c r="E58" s="3">
        <f>IF(A58&lt;=0,0,MAX(D58*B58+2,4))</f>
        <v>8</v>
      </c>
      <c r="F58" s="4">
        <f>IF(C58=0,0,MAX(C58-E58,0)/C58)</f>
        <v>0.92</v>
      </c>
      <c r="G58" s="3">
        <f>ROUND(A58*CfgRawCapacityPerServerTB,4)</f>
        <v>161280</v>
      </c>
      <c r="H58" s="3">
        <f>ROUND(G58*F58,4)</f>
        <v>148377.6</v>
      </c>
      <c r="I58" s="3">
        <f>ROUND(H58*CfgCapacityHeadroomFactor,4)</f>
        <v>118702.08</v>
      </c>
      <c r="J58" s="4">
        <f>IF(G58=0,0,ROUND(H58/G58*100,2))</f>
        <v>92</v>
      </c>
    </row>
    <row r="59" spans="1:10">
      <c r="A59">
        <v>57</v>
      </c>
      <c r="B59" s="2">
        <f>IF(A59&lt;=0,0,INT((A59-1)/10)+1)</f>
        <v>6</v>
      </c>
      <c r="C59" s="3">
        <f>IF(A59&lt;=0,0,MIN(24+8*MAX(A59-3,0),100))</f>
        <v>100</v>
      </c>
      <c r="D59" s="3">
        <f>IF(A59&lt;=0,0,MAX(FLOOR(C59/A59,1),1))</f>
        <v>1</v>
      </c>
      <c r="E59" s="3">
        <f>IF(A59&lt;=0,0,MAX(D59*B59+2,4))</f>
        <v>8</v>
      </c>
      <c r="F59" s="4">
        <f>IF(C59=0,0,MAX(C59-E59,0)/C59)</f>
        <v>0.92</v>
      </c>
      <c r="G59" s="3">
        <f>ROUND(A59*CfgRawCapacityPerServerTB,4)</f>
        <v>164160</v>
      </c>
      <c r="H59" s="3">
        <f>ROUND(G59*F59,4)</f>
        <v>151027.2</v>
      </c>
      <c r="I59" s="3">
        <f>ROUND(H59*CfgCapacityHeadroomFactor,4)</f>
        <v>120821.76</v>
      </c>
      <c r="J59" s="4">
        <f>IF(G59=0,0,ROUND(H59/G59*100,2))</f>
        <v>92</v>
      </c>
    </row>
    <row r="60" spans="1:10">
      <c r="A60">
        <v>58</v>
      </c>
      <c r="B60" s="2">
        <f>IF(A60&lt;=0,0,INT((A60-1)/10)+1)</f>
        <v>6</v>
      </c>
      <c r="C60" s="3">
        <f>IF(A60&lt;=0,0,MIN(24+8*MAX(A60-3,0),100))</f>
        <v>100</v>
      </c>
      <c r="D60" s="3">
        <f>IF(A60&lt;=0,0,MAX(FLOOR(C60/A60,1),1))</f>
        <v>1</v>
      </c>
      <c r="E60" s="3">
        <f>IF(A60&lt;=0,0,MAX(D60*B60+2,4))</f>
        <v>8</v>
      </c>
      <c r="F60" s="4">
        <f>IF(C60=0,0,MAX(C60-E60,0)/C60)</f>
        <v>0.92</v>
      </c>
      <c r="G60" s="3">
        <f>ROUND(A60*CfgRawCapacityPerServerTB,4)</f>
        <v>167040</v>
      </c>
      <c r="H60" s="3">
        <f>ROUND(G60*F60,4)</f>
        <v>153676.8</v>
      </c>
      <c r="I60" s="3">
        <f>ROUND(H60*CfgCapacityHeadroomFactor,4)</f>
        <v>122941.44</v>
      </c>
      <c r="J60" s="4">
        <f>IF(G60=0,0,ROUND(H60/G60*100,2))</f>
        <v>92</v>
      </c>
    </row>
    <row r="61" spans="1:10">
      <c r="A61">
        <v>59</v>
      </c>
      <c r="B61" s="2">
        <f>IF(A61&lt;=0,0,INT((A61-1)/10)+1)</f>
        <v>6</v>
      </c>
      <c r="C61" s="3">
        <f>IF(A61&lt;=0,0,MIN(24+8*MAX(A61-3,0),100))</f>
        <v>100</v>
      </c>
      <c r="D61" s="3">
        <f>IF(A61&lt;=0,0,MAX(FLOOR(C61/A61,1),1))</f>
        <v>1</v>
      </c>
      <c r="E61" s="3">
        <f>IF(A61&lt;=0,0,MAX(D61*B61+2,4))</f>
        <v>8</v>
      </c>
      <c r="F61" s="4">
        <f>IF(C61=0,0,MAX(C61-E61,0)/C61)</f>
        <v>0.92</v>
      </c>
      <c r="G61" s="3">
        <f>ROUND(A61*CfgRawCapacityPerServerTB,4)</f>
        <v>169920</v>
      </c>
      <c r="H61" s="3">
        <f>ROUND(G61*F61,4)</f>
        <v>156326.4</v>
      </c>
      <c r="I61" s="3">
        <f>ROUND(H61*CfgCapacityHeadroomFactor,4)</f>
        <v>125061.12</v>
      </c>
      <c r="J61" s="4">
        <f>IF(G61=0,0,ROUND(H61/G61*100,2))</f>
        <v>92</v>
      </c>
    </row>
    <row r="62" spans="1:10">
      <c r="A62">
        <v>60</v>
      </c>
      <c r="B62" s="2">
        <f>IF(A62&lt;=0,0,INT((A62-1)/10)+1)</f>
        <v>6</v>
      </c>
      <c r="C62" s="3">
        <f>IF(A62&lt;=0,0,MIN(24+8*MAX(A62-3,0),100))</f>
        <v>100</v>
      </c>
      <c r="D62" s="3">
        <f>IF(A62&lt;=0,0,MAX(FLOOR(C62/A62,1),1))</f>
        <v>1</v>
      </c>
      <c r="E62" s="3">
        <f>IF(A62&lt;=0,0,MAX(D62*B62+2,4))</f>
        <v>8</v>
      </c>
      <c r="F62" s="4">
        <f>IF(C62=0,0,MAX(C62-E62,0)/C62)</f>
        <v>0.92</v>
      </c>
      <c r="G62" s="3">
        <f>ROUND(A62*CfgRawCapacityPerServerTB,4)</f>
        <v>172800</v>
      </c>
      <c r="H62" s="3">
        <f>ROUND(G62*F62,4)</f>
        <v>158976</v>
      </c>
      <c r="I62" s="3">
        <f>ROUND(H62*CfgCapacityHeadroomFactor,4)</f>
        <v>127180.8</v>
      </c>
      <c r="J62" s="4">
        <f>IF(G62=0,0,ROUND(H62/G62*100,2))</f>
        <v>92</v>
      </c>
    </row>
    <row r="63" spans="1:10">
      <c r="A63">
        <v>61</v>
      </c>
      <c r="B63" s="2">
        <f>IF(A63&lt;=0,0,INT((A63-1)/10)+1)</f>
        <v>7</v>
      </c>
      <c r="C63" s="3">
        <f>IF(A63&lt;=0,0,MIN(24+8*MAX(A63-3,0),100))</f>
        <v>100</v>
      </c>
      <c r="D63" s="3">
        <f>IF(A63&lt;=0,0,MAX(FLOOR(C63/A63,1),1))</f>
        <v>1</v>
      </c>
      <c r="E63" s="3">
        <f>IF(A63&lt;=0,0,MAX(D63*B63+2,4))</f>
        <v>9</v>
      </c>
      <c r="F63" s="4">
        <f>IF(C63=0,0,MAX(C63-E63,0)/C63)</f>
        <v>0.91</v>
      </c>
      <c r="G63" s="3">
        <f>ROUND(A63*CfgRawCapacityPerServerTB,4)</f>
        <v>175680</v>
      </c>
      <c r="H63" s="3">
        <f>ROUND(G63*F63,4)</f>
        <v>159868.8</v>
      </c>
      <c r="I63" s="3">
        <f>ROUND(H63*CfgCapacityHeadroomFactor,4)</f>
        <v>127895.04</v>
      </c>
      <c r="J63" s="4">
        <f>IF(G63=0,0,ROUND(H63/G63*100,2))</f>
        <v>91</v>
      </c>
    </row>
    <row r="64" spans="1:10">
      <c r="A64">
        <v>62</v>
      </c>
      <c r="B64" s="2">
        <f>IF(A64&lt;=0,0,INT((A64-1)/10)+1)</f>
        <v>7</v>
      </c>
      <c r="C64" s="3">
        <f>IF(A64&lt;=0,0,MIN(24+8*MAX(A64-3,0),100))</f>
        <v>100</v>
      </c>
      <c r="D64" s="3">
        <f>IF(A64&lt;=0,0,MAX(FLOOR(C64/A64,1),1))</f>
        <v>1</v>
      </c>
      <c r="E64" s="3">
        <f>IF(A64&lt;=0,0,MAX(D64*B64+2,4))</f>
        <v>9</v>
      </c>
      <c r="F64" s="4">
        <f>IF(C64=0,0,MAX(C64-E64,0)/C64)</f>
        <v>0.91</v>
      </c>
      <c r="G64" s="3">
        <f>ROUND(A64*CfgRawCapacityPerServerTB,4)</f>
        <v>178560</v>
      </c>
      <c r="H64" s="3">
        <f>ROUND(G64*F64,4)</f>
        <v>162489.6</v>
      </c>
      <c r="I64" s="3">
        <f>ROUND(H64*CfgCapacityHeadroomFactor,4)</f>
        <v>129991.68</v>
      </c>
      <c r="J64" s="4">
        <f>IF(G64=0,0,ROUND(H64/G64*100,2))</f>
        <v>91</v>
      </c>
    </row>
    <row r="65" spans="1:10">
      <c r="A65">
        <v>63</v>
      </c>
      <c r="B65" s="2">
        <f>IF(A65&lt;=0,0,INT((A65-1)/10)+1)</f>
        <v>7</v>
      </c>
      <c r="C65" s="3">
        <f>IF(A65&lt;=0,0,MIN(24+8*MAX(A65-3,0),100))</f>
        <v>100</v>
      </c>
      <c r="D65" s="3">
        <f>IF(A65&lt;=0,0,MAX(FLOOR(C65/A65,1),1))</f>
        <v>1</v>
      </c>
      <c r="E65" s="3">
        <f>IF(A65&lt;=0,0,MAX(D65*B65+2,4))</f>
        <v>9</v>
      </c>
      <c r="F65" s="4">
        <f>IF(C65=0,0,MAX(C65-E65,0)/C65)</f>
        <v>0.91</v>
      </c>
      <c r="G65" s="3">
        <f>ROUND(A65*CfgRawCapacityPerServerTB,4)</f>
        <v>181440</v>
      </c>
      <c r="H65" s="3">
        <f>ROUND(G65*F65,4)</f>
        <v>165110.4</v>
      </c>
      <c r="I65" s="3">
        <f>ROUND(H65*CfgCapacityHeadroomFactor,4)</f>
        <v>132088.32</v>
      </c>
      <c r="J65" s="4">
        <f>IF(G65=0,0,ROUND(H65/G65*100,2))</f>
        <v>91</v>
      </c>
    </row>
    <row r="66" spans="1:10">
      <c r="A66">
        <v>64</v>
      </c>
      <c r="B66" s="2">
        <f>IF(A66&lt;=0,0,INT((A66-1)/10)+1)</f>
        <v>7</v>
      </c>
      <c r="C66" s="3">
        <f>IF(A66&lt;=0,0,MIN(24+8*MAX(A66-3,0),100))</f>
        <v>100</v>
      </c>
      <c r="D66" s="3">
        <f>IF(A66&lt;=0,0,MAX(FLOOR(C66/A66,1),1))</f>
        <v>1</v>
      </c>
      <c r="E66" s="3">
        <f>IF(A66&lt;=0,0,MAX(D66*B66+2,4))</f>
        <v>9</v>
      </c>
      <c r="F66" s="4">
        <f>IF(C66=0,0,MAX(C66-E66,0)/C66)</f>
        <v>0.91</v>
      </c>
      <c r="G66" s="3">
        <f>ROUND(A66*CfgRawCapacityPerServerTB,4)</f>
        <v>184320</v>
      </c>
      <c r="H66" s="3">
        <f>ROUND(G66*F66,4)</f>
        <v>167731.2</v>
      </c>
      <c r="I66" s="3">
        <f>ROUND(H66*CfgCapacityHeadroomFactor,4)</f>
        <v>134184.96</v>
      </c>
      <c r="J66" s="4">
        <f>IF(G66=0,0,ROUND(H66/G66*100,2))</f>
        <v>91</v>
      </c>
    </row>
    <row r="67" spans="1:10">
      <c r="A67">
        <v>65</v>
      </c>
      <c r="B67" s="2">
        <f>IF(A67&lt;=0,0,INT((A67-1)/10)+1)</f>
        <v>7</v>
      </c>
      <c r="C67" s="3">
        <f>IF(A67&lt;=0,0,MIN(24+8*MAX(A67-3,0),100))</f>
        <v>100</v>
      </c>
      <c r="D67" s="3">
        <f>IF(A67&lt;=0,0,MAX(FLOOR(C67/A67,1),1))</f>
        <v>1</v>
      </c>
      <c r="E67" s="3">
        <f>IF(A67&lt;=0,0,MAX(D67*B67+2,4))</f>
        <v>9</v>
      </c>
      <c r="F67" s="4">
        <f>IF(C67=0,0,MAX(C67-E67,0)/C67)</f>
        <v>0.91</v>
      </c>
      <c r="G67" s="3">
        <f>ROUND(A67*CfgRawCapacityPerServerTB,4)</f>
        <v>187200</v>
      </c>
      <c r="H67" s="3">
        <f>ROUND(G67*F67,4)</f>
        <v>170352</v>
      </c>
      <c r="I67" s="3">
        <f>ROUND(H67*CfgCapacityHeadroomFactor,4)</f>
        <v>136281.6</v>
      </c>
      <c r="J67" s="4">
        <f>IF(G67=0,0,ROUND(H67/G67*100,2))</f>
        <v>91</v>
      </c>
    </row>
    <row r="68" spans="1:10">
      <c r="A68">
        <v>66</v>
      </c>
      <c r="B68" s="2">
        <f>IF(A68&lt;=0,0,INT((A68-1)/10)+1)</f>
        <v>7</v>
      </c>
      <c r="C68" s="3">
        <f>IF(A68&lt;=0,0,MIN(24+8*MAX(A68-3,0),100))</f>
        <v>100</v>
      </c>
      <c r="D68" s="3">
        <f>IF(A68&lt;=0,0,MAX(FLOOR(C68/A68,1),1))</f>
        <v>1</v>
      </c>
      <c r="E68" s="3">
        <f>IF(A68&lt;=0,0,MAX(D68*B68+2,4))</f>
        <v>9</v>
      </c>
      <c r="F68" s="4">
        <f>IF(C68=0,0,MAX(C68-E68,0)/C68)</f>
        <v>0.91</v>
      </c>
      <c r="G68" s="3">
        <f>ROUND(A68*CfgRawCapacityPerServerTB,4)</f>
        <v>190080</v>
      </c>
      <c r="H68" s="3">
        <f>ROUND(G68*F68,4)</f>
        <v>172972.8</v>
      </c>
      <c r="I68" s="3">
        <f>ROUND(H68*CfgCapacityHeadroomFactor,4)</f>
        <v>138378.24</v>
      </c>
      <c r="J68" s="4">
        <f>IF(G68=0,0,ROUND(H68/G68*100,2))</f>
        <v>91</v>
      </c>
    </row>
    <row r="69" spans="1:10">
      <c r="A69">
        <v>67</v>
      </c>
      <c r="B69" s="2">
        <f>IF(A69&lt;=0,0,INT((A69-1)/10)+1)</f>
        <v>7</v>
      </c>
      <c r="C69" s="3">
        <f>IF(A69&lt;=0,0,MIN(24+8*MAX(A69-3,0),100))</f>
        <v>100</v>
      </c>
      <c r="D69" s="3">
        <f>IF(A69&lt;=0,0,MAX(FLOOR(C69/A69,1),1))</f>
        <v>1</v>
      </c>
      <c r="E69" s="3">
        <f>IF(A69&lt;=0,0,MAX(D69*B69+2,4))</f>
        <v>9</v>
      </c>
      <c r="F69" s="4">
        <f>IF(C69=0,0,MAX(C69-E69,0)/C69)</f>
        <v>0.91</v>
      </c>
      <c r="G69" s="3">
        <f>ROUND(A69*CfgRawCapacityPerServerTB,4)</f>
        <v>192960</v>
      </c>
      <c r="H69" s="3">
        <f>ROUND(G69*F69,4)</f>
        <v>175593.6</v>
      </c>
      <c r="I69" s="3">
        <f>ROUND(H69*CfgCapacityHeadroomFactor,4)</f>
        <v>140474.88</v>
      </c>
      <c r="J69" s="4">
        <f>IF(G69=0,0,ROUND(H69/G69*100,2))</f>
        <v>91</v>
      </c>
    </row>
    <row r="70" spans="1:10">
      <c r="A70">
        <v>68</v>
      </c>
      <c r="B70" s="2">
        <f>IF(A70&lt;=0,0,INT((A70-1)/10)+1)</f>
        <v>7</v>
      </c>
      <c r="C70" s="3">
        <f>IF(A70&lt;=0,0,MIN(24+8*MAX(A70-3,0),100))</f>
        <v>100</v>
      </c>
      <c r="D70" s="3">
        <f>IF(A70&lt;=0,0,MAX(FLOOR(C70/A70,1),1))</f>
        <v>1</v>
      </c>
      <c r="E70" s="3">
        <f>IF(A70&lt;=0,0,MAX(D70*B70+2,4))</f>
        <v>9</v>
      </c>
      <c r="F70" s="4">
        <f>IF(C70=0,0,MAX(C70-E70,0)/C70)</f>
        <v>0.91</v>
      </c>
      <c r="G70" s="3">
        <f>ROUND(A70*CfgRawCapacityPerServerTB,4)</f>
        <v>195840</v>
      </c>
      <c r="H70" s="3">
        <f>ROUND(G70*F70,4)</f>
        <v>178214.4</v>
      </c>
      <c r="I70" s="3">
        <f>ROUND(H70*CfgCapacityHeadroomFactor,4)</f>
        <v>142571.52</v>
      </c>
      <c r="J70" s="4">
        <f>IF(G70=0,0,ROUND(H70/G70*100,2))</f>
        <v>91</v>
      </c>
    </row>
    <row r="71" spans="1:10">
      <c r="A71">
        <v>69</v>
      </c>
      <c r="B71" s="2">
        <f>IF(A71&lt;=0,0,INT((A71-1)/10)+1)</f>
        <v>7</v>
      </c>
      <c r="C71" s="3">
        <f>IF(A71&lt;=0,0,MIN(24+8*MAX(A71-3,0),100))</f>
        <v>100</v>
      </c>
      <c r="D71" s="3">
        <f>IF(A71&lt;=0,0,MAX(FLOOR(C71/A71,1),1))</f>
        <v>1</v>
      </c>
      <c r="E71" s="3">
        <f>IF(A71&lt;=0,0,MAX(D71*B71+2,4))</f>
        <v>9</v>
      </c>
      <c r="F71" s="4">
        <f>IF(C71=0,0,MAX(C71-E71,0)/C71)</f>
        <v>0.91</v>
      </c>
      <c r="G71" s="3">
        <f>ROUND(A71*CfgRawCapacityPerServerTB,4)</f>
        <v>198720</v>
      </c>
      <c r="H71" s="3">
        <f>ROUND(G71*F71,4)</f>
        <v>180835.2</v>
      </c>
      <c r="I71" s="3">
        <f>ROUND(H71*CfgCapacityHeadroomFactor,4)</f>
        <v>144668.16</v>
      </c>
      <c r="J71" s="4">
        <f>IF(G71=0,0,ROUND(H71/G71*100,2))</f>
        <v>91</v>
      </c>
    </row>
    <row r="72" spans="1:10">
      <c r="A72">
        <v>70</v>
      </c>
      <c r="B72" s="2">
        <f>IF(A72&lt;=0,0,INT((A72-1)/10)+1)</f>
        <v>7</v>
      </c>
      <c r="C72" s="3">
        <f>IF(A72&lt;=0,0,MIN(24+8*MAX(A72-3,0),100))</f>
        <v>100</v>
      </c>
      <c r="D72" s="3">
        <f>IF(A72&lt;=0,0,MAX(FLOOR(C72/A72,1),1))</f>
        <v>1</v>
      </c>
      <c r="E72" s="3">
        <f>IF(A72&lt;=0,0,MAX(D72*B72+2,4))</f>
        <v>9</v>
      </c>
      <c r="F72" s="4">
        <f>IF(C72=0,0,MAX(C72-E72,0)/C72)</f>
        <v>0.91</v>
      </c>
      <c r="G72" s="3">
        <f>ROUND(A72*CfgRawCapacityPerServerTB,4)</f>
        <v>201600</v>
      </c>
      <c r="H72" s="3">
        <f>ROUND(G72*F72,4)</f>
        <v>183456</v>
      </c>
      <c r="I72" s="3">
        <f>ROUND(H72*CfgCapacityHeadroomFactor,4)</f>
        <v>146764.8</v>
      </c>
      <c r="J72" s="4">
        <f>IF(G72=0,0,ROUND(H72/G72*100,2))</f>
        <v>91</v>
      </c>
    </row>
    <row r="73" spans="1:10">
      <c r="A73">
        <v>71</v>
      </c>
      <c r="B73" s="2">
        <f>IF(A73&lt;=0,0,INT((A73-1)/10)+1)</f>
        <v>8</v>
      </c>
      <c r="C73" s="3">
        <f>IF(A73&lt;=0,0,MIN(24+8*MAX(A73-3,0),100))</f>
        <v>100</v>
      </c>
      <c r="D73" s="3">
        <f>IF(A73&lt;=0,0,MAX(FLOOR(C73/A73,1),1))</f>
        <v>1</v>
      </c>
      <c r="E73" s="3">
        <f>IF(A73&lt;=0,0,MAX(D73*B73+2,4))</f>
        <v>10</v>
      </c>
      <c r="F73" s="4">
        <f>IF(C73=0,0,MAX(C73-E73,0)/C73)</f>
        <v>0.9</v>
      </c>
      <c r="G73" s="3">
        <f>ROUND(A73*CfgRawCapacityPerServerTB,4)</f>
        <v>204480</v>
      </c>
      <c r="H73" s="3">
        <f>ROUND(G73*F73,4)</f>
        <v>184032</v>
      </c>
      <c r="I73" s="3">
        <f>ROUND(H73*CfgCapacityHeadroomFactor,4)</f>
        <v>147225.6</v>
      </c>
      <c r="J73" s="4">
        <f>IF(G73=0,0,ROUND(H73/G73*100,2))</f>
        <v>90</v>
      </c>
    </row>
    <row r="74" spans="1:10">
      <c r="A74">
        <v>72</v>
      </c>
      <c r="B74" s="2">
        <f>IF(A74&lt;=0,0,INT((A74-1)/10)+1)</f>
        <v>8</v>
      </c>
      <c r="C74" s="3">
        <f>IF(A74&lt;=0,0,MIN(24+8*MAX(A74-3,0),100))</f>
        <v>100</v>
      </c>
      <c r="D74" s="3">
        <f>IF(A74&lt;=0,0,MAX(FLOOR(C74/A74,1),1))</f>
        <v>1</v>
      </c>
      <c r="E74" s="3">
        <f>IF(A74&lt;=0,0,MAX(D74*B74+2,4))</f>
        <v>10</v>
      </c>
      <c r="F74" s="4">
        <f>IF(C74=0,0,MAX(C74-E74,0)/C74)</f>
        <v>0.9</v>
      </c>
      <c r="G74" s="3">
        <f>ROUND(A74*CfgRawCapacityPerServerTB,4)</f>
        <v>207360</v>
      </c>
      <c r="H74" s="3">
        <f>ROUND(G74*F74,4)</f>
        <v>186624</v>
      </c>
      <c r="I74" s="3">
        <f>ROUND(H74*CfgCapacityHeadroomFactor,4)</f>
        <v>149299.2</v>
      </c>
      <c r="J74" s="4">
        <f>IF(G74=0,0,ROUND(H74/G74*100,2))</f>
        <v>90</v>
      </c>
    </row>
    <row r="75" spans="1:10">
      <c r="A75">
        <v>73</v>
      </c>
      <c r="B75" s="2">
        <f>IF(A75&lt;=0,0,INT((A75-1)/10)+1)</f>
        <v>8</v>
      </c>
      <c r="C75" s="3">
        <f>IF(A75&lt;=0,0,MIN(24+8*MAX(A75-3,0),100))</f>
        <v>100</v>
      </c>
      <c r="D75" s="3">
        <f>IF(A75&lt;=0,0,MAX(FLOOR(C75/A75,1),1))</f>
        <v>1</v>
      </c>
      <c r="E75" s="3">
        <f>IF(A75&lt;=0,0,MAX(D75*B75+2,4))</f>
        <v>10</v>
      </c>
      <c r="F75" s="4">
        <f>IF(C75=0,0,MAX(C75-E75,0)/C75)</f>
        <v>0.9</v>
      </c>
      <c r="G75" s="3">
        <f>ROUND(A75*CfgRawCapacityPerServerTB,4)</f>
        <v>210240</v>
      </c>
      <c r="H75" s="3">
        <f>ROUND(G75*F75,4)</f>
        <v>189216</v>
      </c>
      <c r="I75" s="3">
        <f>ROUND(H75*CfgCapacityHeadroomFactor,4)</f>
        <v>151372.8</v>
      </c>
      <c r="J75" s="4">
        <f>IF(G75=0,0,ROUND(H75/G75*100,2))</f>
        <v>90</v>
      </c>
    </row>
    <row r="76" spans="1:10">
      <c r="A76">
        <v>74</v>
      </c>
      <c r="B76" s="2">
        <f>IF(A76&lt;=0,0,INT((A76-1)/10)+1)</f>
        <v>8</v>
      </c>
      <c r="C76" s="3">
        <f>IF(A76&lt;=0,0,MIN(24+8*MAX(A76-3,0),100))</f>
        <v>100</v>
      </c>
      <c r="D76" s="3">
        <f>IF(A76&lt;=0,0,MAX(FLOOR(C76/A76,1),1))</f>
        <v>1</v>
      </c>
      <c r="E76" s="3">
        <f>IF(A76&lt;=0,0,MAX(D76*B76+2,4))</f>
        <v>10</v>
      </c>
      <c r="F76" s="4">
        <f>IF(C76=0,0,MAX(C76-E76,0)/C76)</f>
        <v>0.9</v>
      </c>
      <c r="G76" s="3">
        <f>ROUND(A76*CfgRawCapacityPerServerTB,4)</f>
        <v>213120</v>
      </c>
      <c r="H76" s="3">
        <f>ROUND(G76*F76,4)</f>
        <v>191808</v>
      </c>
      <c r="I76" s="3">
        <f>ROUND(H76*CfgCapacityHeadroomFactor,4)</f>
        <v>153446.4</v>
      </c>
      <c r="J76" s="4">
        <f>IF(G76=0,0,ROUND(H76/G76*100,2))</f>
        <v>90</v>
      </c>
    </row>
    <row r="77" spans="1:10">
      <c r="A77">
        <v>75</v>
      </c>
      <c r="B77" s="2">
        <f>IF(A77&lt;=0,0,INT((A77-1)/10)+1)</f>
        <v>8</v>
      </c>
      <c r="C77" s="3">
        <f>IF(A77&lt;=0,0,MIN(24+8*MAX(A77-3,0),100))</f>
        <v>100</v>
      </c>
      <c r="D77" s="3">
        <f>IF(A77&lt;=0,0,MAX(FLOOR(C77/A77,1),1))</f>
        <v>1</v>
      </c>
      <c r="E77" s="3">
        <f>IF(A77&lt;=0,0,MAX(D77*B77+2,4))</f>
        <v>10</v>
      </c>
      <c r="F77" s="4">
        <f>IF(C77=0,0,MAX(C77-E77,0)/C77)</f>
        <v>0.9</v>
      </c>
      <c r="G77" s="3">
        <f>ROUND(A77*CfgRawCapacityPerServerTB,4)</f>
        <v>216000</v>
      </c>
      <c r="H77" s="3">
        <f>ROUND(G77*F77,4)</f>
        <v>194400</v>
      </c>
      <c r="I77" s="3">
        <f>ROUND(H77*CfgCapacityHeadroomFactor,4)</f>
        <v>155520</v>
      </c>
      <c r="J77" s="4">
        <f>IF(G77=0,0,ROUND(H77/G77*100,2))</f>
        <v>90</v>
      </c>
    </row>
    <row r="78" spans="1:10">
      <c r="A78">
        <v>76</v>
      </c>
      <c r="B78" s="2">
        <f>IF(A78&lt;=0,0,INT((A78-1)/10)+1)</f>
        <v>8</v>
      </c>
      <c r="C78" s="3">
        <f>IF(A78&lt;=0,0,MIN(24+8*MAX(A78-3,0),100))</f>
        <v>100</v>
      </c>
      <c r="D78" s="3">
        <f>IF(A78&lt;=0,0,MAX(FLOOR(C78/A78,1),1))</f>
        <v>1</v>
      </c>
      <c r="E78" s="3">
        <f>IF(A78&lt;=0,0,MAX(D78*B78+2,4))</f>
        <v>10</v>
      </c>
      <c r="F78" s="4">
        <f>IF(C78=0,0,MAX(C78-E78,0)/C78)</f>
        <v>0.9</v>
      </c>
      <c r="G78" s="3">
        <f>ROUND(A78*CfgRawCapacityPerServerTB,4)</f>
        <v>218880</v>
      </c>
      <c r="H78" s="3">
        <f>ROUND(G78*F78,4)</f>
        <v>196992</v>
      </c>
      <c r="I78" s="3">
        <f>ROUND(H78*CfgCapacityHeadroomFactor,4)</f>
        <v>157593.6</v>
      </c>
      <c r="J78" s="4">
        <f>IF(G78=0,0,ROUND(H78/G78*100,2))</f>
        <v>90</v>
      </c>
    </row>
    <row r="79" spans="1:10">
      <c r="A79">
        <v>77</v>
      </c>
      <c r="B79" s="2">
        <f>IF(A79&lt;=0,0,INT((A79-1)/10)+1)</f>
        <v>8</v>
      </c>
      <c r="C79" s="3">
        <f>IF(A79&lt;=0,0,MIN(24+8*MAX(A79-3,0),100))</f>
        <v>100</v>
      </c>
      <c r="D79" s="3">
        <f>IF(A79&lt;=0,0,MAX(FLOOR(C79/A79,1),1))</f>
        <v>1</v>
      </c>
      <c r="E79" s="3">
        <f>IF(A79&lt;=0,0,MAX(D79*B79+2,4))</f>
        <v>10</v>
      </c>
      <c r="F79" s="4">
        <f>IF(C79=0,0,MAX(C79-E79,0)/C79)</f>
        <v>0.9</v>
      </c>
      <c r="G79" s="3">
        <f>ROUND(A79*CfgRawCapacityPerServerTB,4)</f>
        <v>221760</v>
      </c>
      <c r="H79" s="3">
        <f>ROUND(G79*F79,4)</f>
        <v>199584</v>
      </c>
      <c r="I79" s="3">
        <f>ROUND(H79*CfgCapacityHeadroomFactor,4)</f>
        <v>159667.2</v>
      </c>
      <c r="J79" s="4">
        <f>IF(G79=0,0,ROUND(H79/G79*100,2))</f>
        <v>90</v>
      </c>
    </row>
    <row r="80" spans="1:10">
      <c r="A80">
        <v>78</v>
      </c>
      <c r="B80" s="2">
        <f>IF(A80&lt;=0,0,INT((A80-1)/10)+1)</f>
        <v>8</v>
      </c>
      <c r="C80" s="3">
        <f>IF(A80&lt;=0,0,MIN(24+8*MAX(A80-3,0),100))</f>
        <v>100</v>
      </c>
      <c r="D80" s="3">
        <f>IF(A80&lt;=0,0,MAX(FLOOR(C80/A80,1),1))</f>
        <v>1</v>
      </c>
      <c r="E80" s="3">
        <f>IF(A80&lt;=0,0,MAX(D80*B80+2,4))</f>
        <v>10</v>
      </c>
      <c r="F80" s="4">
        <f>IF(C80=0,0,MAX(C80-E80,0)/C80)</f>
        <v>0.9</v>
      </c>
      <c r="G80" s="3">
        <f>ROUND(A80*CfgRawCapacityPerServerTB,4)</f>
        <v>224640</v>
      </c>
      <c r="H80" s="3">
        <f>ROUND(G80*F80,4)</f>
        <v>202176</v>
      </c>
      <c r="I80" s="3">
        <f>ROUND(H80*CfgCapacityHeadroomFactor,4)</f>
        <v>161740.8</v>
      </c>
      <c r="J80" s="4">
        <f>IF(G80=0,0,ROUND(H80/G80*100,2))</f>
        <v>90</v>
      </c>
    </row>
    <row r="81" spans="1:10">
      <c r="A81">
        <v>79</v>
      </c>
      <c r="B81" s="2">
        <f>IF(A81&lt;=0,0,INT((A81-1)/10)+1)</f>
        <v>8</v>
      </c>
      <c r="C81" s="3">
        <f>IF(A81&lt;=0,0,MIN(24+8*MAX(A81-3,0),100))</f>
        <v>100</v>
      </c>
      <c r="D81" s="3">
        <f>IF(A81&lt;=0,0,MAX(FLOOR(C81/A81,1),1))</f>
        <v>1</v>
      </c>
      <c r="E81" s="3">
        <f>IF(A81&lt;=0,0,MAX(D81*B81+2,4))</f>
        <v>10</v>
      </c>
      <c r="F81" s="4">
        <f>IF(C81=0,0,MAX(C81-E81,0)/C81)</f>
        <v>0.9</v>
      </c>
      <c r="G81" s="3">
        <f>ROUND(A81*CfgRawCapacityPerServerTB,4)</f>
        <v>227520</v>
      </c>
      <c r="H81" s="3">
        <f>ROUND(G81*F81,4)</f>
        <v>204768</v>
      </c>
      <c r="I81" s="3">
        <f>ROUND(H81*CfgCapacityHeadroomFactor,4)</f>
        <v>163814.4</v>
      </c>
      <c r="J81" s="4">
        <f>IF(G81=0,0,ROUND(H81/G81*100,2))</f>
        <v>90</v>
      </c>
    </row>
    <row r="82" spans="1:10">
      <c r="A82">
        <v>80</v>
      </c>
      <c r="B82" s="2">
        <f>IF(A82&lt;=0,0,INT((A82-1)/10)+1)</f>
        <v>8</v>
      </c>
      <c r="C82" s="3">
        <f>IF(A82&lt;=0,0,MIN(24+8*MAX(A82-3,0),100))</f>
        <v>100</v>
      </c>
      <c r="D82" s="3">
        <f>IF(A82&lt;=0,0,MAX(FLOOR(C82/A82,1),1))</f>
        <v>1</v>
      </c>
      <c r="E82" s="3">
        <f>IF(A82&lt;=0,0,MAX(D82*B82+2,4))</f>
        <v>10</v>
      </c>
      <c r="F82" s="4">
        <f>IF(C82=0,0,MAX(C82-E82,0)/C82)</f>
        <v>0.9</v>
      </c>
      <c r="G82" s="3">
        <f>ROUND(A82*CfgRawCapacityPerServerTB,4)</f>
        <v>230400</v>
      </c>
      <c r="H82" s="3">
        <f>ROUND(G82*F82,4)</f>
        <v>207360</v>
      </c>
      <c r="I82" s="3">
        <f>ROUND(H82*CfgCapacityHeadroomFactor,4)</f>
        <v>165888</v>
      </c>
      <c r="J82" s="4">
        <f>IF(G82=0,0,ROUND(H82/G82*100,2))</f>
        <v>90</v>
      </c>
    </row>
    <row r="83" spans="1:10">
      <c r="A83">
        <v>81</v>
      </c>
      <c r="B83" s="2">
        <f>IF(A83&lt;=0,0,INT((A83-1)/10)+1)</f>
        <v>9</v>
      </c>
      <c r="C83" s="3">
        <f>IF(A83&lt;=0,0,MIN(24+8*MAX(A83-3,0),100))</f>
        <v>100</v>
      </c>
      <c r="D83" s="3">
        <f>IF(A83&lt;=0,0,MAX(FLOOR(C83/A83,1),1))</f>
        <v>1</v>
      </c>
      <c r="E83" s="3">
        <f>IF(A83&lt;=0,0,MAX(D83*B83+2,4))</f>
        <v>11</v>
      </c>
      <c r="F83" s="4">
        <f>IF(C83=0,0,MAX(C83-E83,0)/C83)</f>
        <v>0.89</v>
      </c>
      <c r="G83" s="3">
        <f>ROUND(A83*CfgRawCapacityPerServerTB,4)</f>
        <v>233280</v>
      </c>
      <c r="H83" s="3">
        <f>ROUND(G83*F83,4)</f>
        <v>207619.2</v>
      </c>
      <c r="I83" s="3">
        <f>ROUND(H83*CfgCapacityHeadroomFactor,4)</f>
        <v>166095.36</v>
      </c>
      <c r="J83" s="4">
        <f>IF(G83=0,0,ROUND(H83/G83*100,2))</f>
        <v>89</v>
      </c>
    </row>
    <row r="84" spans="1:10">
      <c r="A84">
        <v>82</v>
      </c>
      <c r="B84" s="2">
        <f>IF(A84&lt;=0,0,INT((A84-1)/10)+1)</f>
        <v>9</v>
      </c>
      <c r="C84" s="3">
        <f>IF(A84&lt;=0,0,MIN(24+8*MAX(A84-3,0),100))</f>
        <v>100</v>
      </c>
      <c r="D84" s="3">
        <f>IF(A84&lt;=0,0,MAX(FLOOR(C84/A84,1),1))</f>
        <v>1</v>
      </c>
      <c r="E84" s="3">
        <f>IF(A84&lt;=0,0,MAX(D84*B84+2,4))</f>
        <v>11</v>
      </c>
      <c r="F84" s="4">
        <f>IF(C84=0,0,MAX(C84-E84,0)/C84)</f>
        <v>0.89</v>
      </c>
      <c r="G84" s="3">
        <f>ROUND(A84*CfgRawCapacityPerServerTB,4)</f>
        <v>236160</v>
      </c>
      <c r="H84" s="3">
        <f>ROUND(G84*F84,4)</f>
        <v>210182.4</v>
      </c>
      <c r="I84" s="3">
        <f>ROUND(H84*CfgCapacityHeadroomFactor,4)</f>
        <v>168145.92</v>
      </c>
      <c r="J84" s="4">
        <f>IF(G84=0,0,ROUND(H84/G84*100,2))</f>
        <v>89</v>
      </c>
    </row>
    <row r="85" spans="1:10">
      <c r="A85">
        <v>83</v>
      </c>
      <c r="B85" s="2">
        <f>IF(A85&lt;=0,0,INT((A85-1)/10)+1)</f>
        <v>9</v>
      </c>
      <c r="C85" s="3">
        <f>IF(A85&lt;=0,0,MIN(24+8*MAX(A85-3,0),100))</f>
        <v>100</v>
      </c>
      <c r="D85" s="3">
        <f>IF(A85&lt;=0,0,MAX(FLOOR(C85/A85,1),1))</f>
        <v>1</v>
      </c>
      <c r="E85" s="3">
        <f>IF(A85&lt;=0,0,MAX(D85*B85+2,4))</f>
        <v>11</v>
      </c>
      <c r="F85" s="4">
        <f>IF(C85=0,0,MAX(C85-E85,0)/C85)</f>
        <v>0.89</v>
      </c>
      <c r="G85" s="3">
        <f>ROUND(A85*CfgRawCapacityPerServerTB,4)</f>
        <v>239040</v>
      </c>
      <c r="H85" s="3">
        <f>ROUND(G85*F85,4)</f>
        <v>212745.6</v>
      </c>
      <c r="I85" s="3">
        <f>ROUND(H85*CfgCapacityHeadroomFactor,4)</f>
        <v>170196.48</v>
      </c>
      <c r="J85" s="4">
        <f>IF(G85=0,0,ROUND(H85/G85*100,2))</f>
        <v>89</v>
      </c>
    </row>
    <row r="86" spans="1:10">
      <c r="A86">
        <v>84</v>
      </c>
      <c r="B86" s="2">
        <f>IF(A86&lt;=0,0,INT((A86-1)/10)+1)</f>
        <v>9</v>
      </c>
      <c r="C86" s="3">
        <f>IF(A86&lt;=0,0,MIN(24+8*MAX(A86-3,0),100))</f>
        <v>100</v>
      </c>
      <c r="D86" s="3">
        <f>IF(A86&lt;=0,0,MAX(FLOOR(C86/A86,1),1))</f>
        <v>1</v>
      </c>
      <c r="E86" s="3">
        <f>IF(A86&lt;=0,0,MAX(D86*B86+2,4))</f>
        <v>11</v>
      </c>
      <c r="F86" s="4">
        <f>IF(C86=0,0,MAX(C86-E86,0)/C86)</f>
        <v>0.89</v>
      </c>
      <c r="G86" s="3">
        <f>ROUND(A86*CfgRawCapacityPerServerTB,4)</f>
        <v>241920</v>
      </c>
      <c r="H86" s="3">
        <f>ROUND(G86*F86,4)</f>
        <v>215308.8</v>
      </c>
      <c r="I86" s="3">
        <f>ROUND(H86*CfgCapacityHeadroomFactor,4)</f>
        <v>172247.04</v>
      </c>
      <c r="J86" s="4">
        <f>IF(G86=0,0,ROUND(H86/G86*100,2))</f>
        <v>89</v>
      </c>
    </row>
    <row r="87" spans="1:10">
      <c r="A87">
        <v>85</v>
      </c>
      <c r="B87" s="2">
        <f>IF(A87&lt;=0,0,INT((A87-1)/10)+1)</f>
        <v>9</v>
      </c>
      <c r="C87" s="3">
        <f>IF(A87&lt;=0,0,MIN(24+8*MAX(A87-3,0),100))</f>
        <v>100</v>
      </c>
      <c r="D87" s="3">
        <f>IF(A87&lt;=0,0,MAX(FLOOR(C87/A87,1),1))</f>
        <v>1</v>
      </c>
      <c r="E87" s="3">
        <f>IF(A87&lt;=0,0,MAX(D87*B87+2,4))</f>
        <v>11</v>
      </c>
      <c r="F87" s="4">
        <f>IF(C87=0,0,MAX(C87-E87,0)/C87)</f>
        <v>0.89</v>
      </c>
      <c r="G87" s="3">
        <f>ROUND(A87*CfgRawCapacityPerServerTB,4)</f>
        <v>244800</v>
      </c>
      <c r="H87" s="3">
        <f>ROUND(G87*F87,4)</f>
        <v>217872</v>
      </c>
      <c r="I87" s="3">
        <f>ROUND(H87*CfgCapacityHeadroomFactor,4)</f>
        <v>174297.6</v>
      </c>
      <c r="J87" s="4">
        <f>IF(G87=0,0,ROUND(H87/G87*100,2))</f>
        <v>89</v>
      </c>
    </row>
    <row r="88" spans="1:10">
      <c r="A88">
        <v>86</v>
      </c>
      <c r="B88" s="2">
        <f>IF(A88&lt;=0,0,INT((A88-1)/10)+1)</f>
        <v>9</v>
      </c>
      <c r="C88" s="3">
        <f>IF(A88&lt;=0,0,MIN(24+8*MAX(A88-3,0),100))</f>
        <v>100</v>
      </c>
      <c r="D88" s="3">
        <f>IF(A88&lt;=0,0,MAX(FLOOR(C88/A88,1),1))</f>
        <v>1</v>
      </c>
      <c r="E88" s="3">
        <f>IF(A88&lt;=0,0,MAX(D88*B88+2,4))</f>
        <v>11</v>
      </c>
      <c r="F88" s="4">
        <f>IF(C88=0,0,MAX(C88-E88,0)/C88)</f>
        <v>0.89</v>
      </c>
      <c r="G88" s="3">
        <f>ROUND(A88*CfgRawCapacityPerServerTB,4)</f>
        <v>247680</v>
      </c>
      <c r="H88" s="3">
        <f>ROUND(G88*F88,4)</f>
        <v>220435.2</v>
      </c>
      <c r="I88" s="3">
        <f>ROUND(H88*CfgCapacityHeadroomFactor,4)</f>
        <v>176348.16</v>
      </c>
      <c r="J88" s="4">
        <f>IF(G88=0,0,ROUND(H88/G88*100,2))</f>
        <v>89</v>
      </c>
    </row>
    <row r="89" spans="1:10">
      <c r="A89">
        <v>87</v>
      </c>
      <c r="B89" s="2">
        <f>IF(A89&lt;=0,0,INT((A89-1)/10)+1)</f>
        <v>9</v>
      </c>
      <c r="C89" s="3">
        <f>IF(A89&lt;=0,0,MIN(24+8*MAX(A89-3,0),100))</f>
        <v>100</v>
      </c>
      <c r="D89" s="3">
        <f>IF(A89&lt;=0,0,MAX(FLOOR(C89/A89,1),1))</f>
        <v>1</v>
      </c>
      <c r="E89" s="3">
        <f>IF(A89&lt;=0,0,MAX(D89*B89+2,4))</f>
        <v>11</v>
      </c>
      <c r="F89" s="4">
        <f>IF(C89=0,0,MAX(C89-E89,0)/C89)</f>
        <v>0.89</v>
      </c>
      <c r="G89" s="3">
        <f>ROUND(A89*CfgRawCapacityPerServerTB,4)</f>
        <v>250560</v>
      </c>
      <c r="H89" s="3">
        <f>ROUND(G89*F89,4)</f>
        <v>222998.4</v>
      </c>
      <c r="I89" s="3">
        <f>ROUND(H89*CfgCapacityHeadroomFactor,4)</f>
        <v>178398.72</v>
      </c>
      <c r="J89" s="4">
        <f>IF(G89=0,0,ROUND(H89/G89*100,2))</f>
        <v>89</v>
      </c>
    </row>
    <row r="90" spans="1:10">
      <c r="A90">
        <v>88</v>
      </c>
      <c r="B90" s="2">
        <f>IF(A90&lt;=0,0,INT((A90-1)/10)+1)</f>
        <v>9</v>
      </c>
      <c r="C90" s="3">
        <f>IF(A90&lt;=0,0,MIN(24+8*MAX(A90-3,0),100))</f>
        <v>100</v>
      </c>
      <c r="D90" s="3">
        <f>IF(A90&lt;=0,0,MAX(FLOOR(C90/A90,1),1))</f>
        <v>1</v>
      </c>
      <c r="E90" s="3">
        <f>IF(A90&lt;=0,0,MAX(D90*B90+2,4))</f>
        <v>11</v>
      </c>
      <c r="F90" s="4">
        <f>IF(C90=0,0,MAX(C90-E90,0)/C90)</f>
        <v>0.89</v>
      </c>
      <c r="G90" s="3">
        <f>ROUND(A90*CfgRawCapacityPerServerTB,4)</f>
        <v>253440</v>
      </c>
      <c r="H90" s="3">
        <f>ROUND(G90*F90,4)</f>
        <v>225561.6</v>
      </c>
      <c r="I90" s="3">
        <f>ROUND(H90*CfgCapacityHeadroomFactor,4)</f>
        <v>180449.28</v>
      </c>
      <c r="J90" s="4">
        <f>IF(G90=0,0,ROUND(H90/G90*100,2))</f>
        <v>89</v>
      </c>
    </row>
    <row r="91" spans="1:10">
      <c r="A91">
        <v>89</v>
      </c>
      <c r="B91" s="2">
        <f>IF(A91&lt;=0,0,INT((A91-1)/10)+1)</f>
        <v>9</v>
      </c>
      <c r="C91" s="3">
        <f>IF(A91&lt;=0,0,MIN(24+8*MAX(A91-3,0),100))</f>
        <v>100</v>
      </c>
      <c r="D91" s="3">
        <f>IF(A91&lt;=0,0,MAX(FLOOR(C91/A91,1),1))</f>
        <v>1</v>
      </c>
      <c r="E91" s="3">
        <f>IF(A91&lt;=0,0,MAX(D91*B91+2,4))</f>
        <v>11</v>
      </c>
      <c r="F91" s="4">
        <f>IF(C91=0,0,MAX(C91-E91,0)/C91)</f>
        <v>0.89</v>
      </c>
      <c r="G91" s="3">
        <f>ROUND(A91*CfgRawCapacityPerServerTB,4)</f>
        <v>256320</v>
      </c>
      <c r="H91" s="3">
        <f>ROUND(G91*F91,4)</f>
        <v>228124.8</v>
      </c>
      <c r="I91" s="3">
        <f>ROUND(H91*CfgCapacityHeadroomFactor,4)</f>
        <v>182499.84</v>
      </c>
      <c r="J91" s="4">
        <f>IF(G91=0,0,ROUND(H91/G91*100,2))</f>
        <v>89</v>
      </c>
    </row>
    <row r="92" spans="1:10">
      <c r="A92">
        <v>90</v>
      </c>
      <c r="B92" s="2">
        <f>IF(A92&lt;=0,0,INT((A92-1)/10)+1)</f>
        <v>9</v>
      </c>
      <c r="C92" s="3">
        <f>IF(A92&lt;=0,0,MIN(24+8*MAX(A92-3,0),100))</f>
        <v>100</v>
      </c>
      <c r="D92" s="3">
        <f>IF(A92&lt;=0,0,MAX(FLOOR(C92/A92,1),1))</f>
        <v>1</v>
      </c>
      <c r="E92" s="3">
        <f>IF(A92&lt;=0,0,MAX(D92*B92+2,4))</f>
        <v>11</v>
      </c>
      <c r="F92" s="4">
        <f>IF(C92=0,0,MAX(C92-E92,0)/C92)</f>
        <v>0.89</v>
      </c>
      <c r="G92" s="3">
        <f>ROUND(A92*CfgRawCapacityPerServerTB,4)</f>
        <v>259200</v>
      </c>
      <c r="H92" s="3">
        <f>ROUND(G92*F92,4)</f>
        <v>230688</v>
      </c>
      <c r="I92" s="3">
        <f>ROUND(H92*CfgCapacityHeadroomFactor,4)</f>
        <v>184550.4</v>
      </c>
      <c r="J92" s="4">
        <f>IF(G92=0,0,ROUND(H92/G92*100,2))</f>
        <v>89</v>
      </c>
    </row>
    <row r="93" spans="1:10">
      <c r="A93">
        <v>91</v>
      </c>
      <c r="B93" s="2">
        <f>IF(A93&lt;=0,0,INT((A93-1)/10)+1)</f>
        <v>10</v>
      </c>
      <c r="C93" s="3">
        <f>IF(A93&lt;=0,0,MIN(24+8*MAX(A93-3,0),100))</f>
        <v>100</v>
      </c>
      <c r="D93" s="3">
        <f>IF(A93&lt;=0,0,MAX(FLOOR(C93/A93,1),1))</f>
        <v>1</v>
      </c>
      <c r="E93" s="3">
        <f>IF(A93&lt;=0,0,MAX(D93*B93+2,4))</f>
        <v>12</v>
      </c>
      <c r="F93" s="4">
        <f>IF(C93=0,0,MAX(C93-E93,0)/C93)</f>
        <v>0.88</v>
      </c>
      <c r="G93" s="3">
        <f>ROUND(A93*CfgRawCapacityPerServerTB,4)</f>
        <v>262080</v>
      </c>
      <c r="H93" s="3">
        <f>ROUND(G93*F93,4)</f>
        <v>230630.4</v>
      </c>
      <c r="I93" s="3">
        <f>ROUND(H93*CfgCapacityHeadroomFactor,4)</f>
        <v>184504.32</v>
      </c>
      <c r="J93" s="4">
        <f>IF(G93=0,0,ROUND(H93/G93*100,2))</f>
        <v>88</v>
      </c>
    </row>
    <row r="94" spans="1:10">
      <c r="A94">
        <v>92</v>
      </c>
      <c r="B94" s="2">
        <f>IF(A94&lt;=0,0,INT((A94-1)/10)+1)</f>
        <v>10</v>
      </c>
      <c r="C94" s="3">
        <f>IF(A94&lt;=0,0,MIN(24+8*MAX(A94-3,0),100))</f>
        <v>100</v>
      </c>
      <c r="D94" s="3">
        <f>IF(A94&lt;=0,0,MAX(FLOOR(C94/A94,1),1))</f>
        <v>1</v>
      </c>
      <c r="E94" s="3">
        <f>IF(A94&lt;=0,0,MAX(D94*B94+2,4))</f>
        <v>12</v>
      </c>
      <c r="F94" s="4">
        <f>IF(C94=0,0,MAX(C94-E94,0)/C94)</f>
        <v>0.88</v>
      </c>
      <c r="G94" s="3">
        <f>ROUND(A94*CfgRawCapacityPerServerTB,4)</f>
        <v>264960</v>
      </c>
      <c r="H94" s="3">
        <f>ROUND(G94*F94,4)</f>
        <v>233164.8</v>
      </c>
      <c r="I94" s="3">
        <f>ROUND(H94*CfgCapacityHeadroomFactor,4)</f>
        <v>186531.84</v>
      </c>
      <c r="J94" s="4">
        <f>IF(G94=0,0,ROUND(H94/G94*100,2))</f>
        <v>88</v>
      </c>
    </row>
    <row r="95" spans="1:10">
      <c r="A95">
        <v>93</v>
      </c>
      <c r="B95" s="2">
        <f>IF(A95&lt;=0,0,INT((A95-1)/10)+1)</f>
        <v>10</v>
      </c>
      <c r="C95" s="3">
        <f>IF(A95&lt;=0,0,MIN(24+8*MAX(A95-3,0),100))</f>
        <v>100</v>
      </c>
      <c r="D95" s="3">
        <f>IF(A95&lt;=0,0,MAX(FLOOR(C95/A95,1),1))</f>
        <v>1</v>
      </c>
      <c r="E95" s="3">
        <f>IF(A95&lt;=0,0,MAX(D95*B95+2,4))</f>
        <v>12</v>
      </c>
      <c r="F95" s="4">
        <f>IF(C95=0,0,MAX(C95-E95,0)/C95)</f>
        <v>0.88</v>
      </c>
      <c r="G95" s="3">
        <f>ROUND(A95*CfgRawCapacityPerServerTB,4)</f>
        <v>267840</v>
      </c>
      <c r="H95" s="3">
        <f>ROUND(G95*F95,4)</f>
        <v>235699.2</v>
      </c>
      <c r="I95" s="3">
        <f>ROUND(H95*CfgCapacityHeadroomFactor,4)</f>
        <v>188559.36</v>
      </c>
      <c r="J95" s="4">
        <f>IF(G95=0,0,ROUND(H95/G95*100,2))</f>
        <v>88</v>
      </c>
    </row>
    <row r="96" spans="1:10">
      <c r="A96">
        <v>94</v>
      </c>
      <c r="B96" s="2">
        <f>IF(A96&lt;=0,0,INT((A96-1)/10)+1)</f>
        <v>10</v>
      </c>
      <c r="C96" s="3">
        <f>IF(A96&lt;=0,0,MIN(24+8*MAX(A96-3,0),100))</f>
        <v>100</v>
      </c>
      <c r="D96" s="3">
        <f>IF(A96&lt;=0,0,MAX(FLOOR(C96/A96,1),1))</f>
        <v>1</v>
      </c>
      <c r="E96" s="3">
        <f>IF(A96&lt;=0,0,MAX(D96*B96+2,4))</f>
        <v>12</v>
      </c>
      <c r="F96" s="4">
        <f>IF(C96=0,0,MAX(C96-E96,0)/C96)</f>
        <v>0.88</v>
      </c>
      <c r="G96" s="3">
        <f>ROUND(A96*CfgRawCapacityPerServerTB,4)</f>
        <v>270720</v>
      </c>
      <c r="H96" s="3">
        <f>ROUND(G96*F96,4)</f>
        <v>238233.6</v>
      </c>
      <c r="I96" s="3">
        <f>ROUND(H96*CfgCapacityHeadroomFactor,4)</f>
        <v>190586.88</v>
      </c>
      <c r="J96" s="4">
        <f>IF(G96=0,0,ROUND(H96/G96*100,2))</f>
        <v>88</v>
      </c>
    </row>
    <row r="97" spans="1:10">
      <c r="A97">
        <v>95</v>
      </c>
      <c r="B97" s="2">
        <f>IF(A97&lt;=0,0,INT((A97-1)/10)+1)</f>
        <v>10</v>
      </c>
      <c r="C97" s="3">
        <f>IF(A97&lt;=0,0,MIN(24+8*MAX(A97-3,0),100))</f>
        <v>100</v>
      </c>
      <c r="D97" s="3">
        <f>IF(A97&lt;=0,0,MAX(FLOOR(C97/A97,1),1))</f>
        <v>1</v>
      </c>
      <c r="E97" s="3">
        <f>IF(A97&lt;=0,0,MAX(D97*B97+2,4))</f>
        <v>12</v>
      </c>
      <c r="F97" s="4">
        <f>IF(C97=0,0,MAX(C97-E97,0)/C97)</f>
        <v>0.88</v>
      </c>
      <c r="G97" s="3">
        <f>ROUND(A97*CfgRawCapacityPerServerTB,4)</f>
        <v>273600</v>
      </c>
      <c r="H97" s="3">
        <f>ROUND(G97*F97,4)</f>
        <v>240768</v>
      </c>
      <c r="I97" s="3">
        <f>ROUND(H97*CfgCapacityHeadroomFactor,4)</f>
        <v>192614.4</v>
      </c>
      <c r="J97" s="4">
        <f>IF(G97=0,0,ROUND(H97/G97*100,2))</f>
        <v>88</v>
      </c>
    </row>
    <row r="98" spans="1:10">
      <c r="A98">
        <v>96</v>
      </c>
      <c r="B98" s="2">
        <f>IF(A98&lt;=0,0,INT((A98-1)/10)+1)</f>
        <v>10</v>
      </c>
      <c r="C98" s="3">
        <f>IF(A98&lt;=0,0,MIN(24+8*MAX(A98-3,0),100))</f>
        <v>100</v>
      </c>
      <c r="D98" s="3">
        <f>IF(A98&lt;=0,0,MAX(FLOOR(C98/A98,1),1))</f>
        <v>1</v>
      </c>
      <c r="E98" s="3">
        <f>IF(A98&lt;=0,0,MAX(D98*B98+2,4))</f>
        <v>12</v>
      </c>
      <c r="F98" s="4">
        <f>IF(C98=0,0,MAX(C98-E98,0)/C98)</f>
        <v>0.88</v>
      </c>
      <c r="G98" s="3">
        <f>ROUND(A98*CfgRawCapacityPerServerTB,4)</f>
        <v>276480</v>
      </c>
      <c r="H98" s="3">
        <f>ROUND(G98*F98,4)</f>
        <v>243302.4</v>
      </c>
      <c r="I98" s="3">
        <f>ROUND(H98*CfgCapacityHeadroomFactor,4)</f>
        <v>194641.92</v>
      </c>
      <c r="J98" s="4">
        <f>IF(G98=0,0,ROUND(H98/G98*100,2))</f>
        <v>88</v>
      </c>
    </row>
    <row r="99" spans="1:10">
      <c r="A99">
        <v>97</v>
      </c>
      <c r="B99" s="2">
        <f>IF(A99&lt;=0,0,INT((A99-1)/10)+1)</f>
        <v>10</v>
      </c>
      <c r="C99" s="3">
        <f>IF(A99&lt;=0,0,MIN(24+8*MAX(A99-3,0),100))</f>
        <v>100</v>
      </c>
      <c r="D99" s="3">
        <f>IF(A99&lt;=0,0,MAX(FLOOR(C99/A99,1),1))</f>
        <v>1</v>
      </c>
      <c r="E99" s="3">
        <f>IF(A99&lt;=0,0,MAX(D99*B99+2,4))</f>
        <v>12</v>
      </c>
      <c r="F99" s="4">
        <f>IF(C99=0,0,MAX(C99-E99,0)/C99)</f>
        <v>0.88</v>
      </c>
      <c r="G99" s="3">
        <f>ROUND(A99*CfgRawCapacityPerServerTB,4)</f>
        <v>279360</v>
      </c>
      <c r="H99" s="3">
        <f>ROUND(G99*F99,4)</f>
        <v>245836.8</v>
      </c>
      <c r="I99" s="3">
        <f>ROUND(H99*CfgCapacityHeadroomFactor,4)</f>
        <v>196669.44</v>
      </c>
      <c r="J99" s="4">
        <f>IF(G99=0,0,ROUND(H99/G99*100,2))</f>
        <v>88</v>
      </c>
    </row>
    <row r="100" spans="1:10">
      <c r="A100">
        <v>98</v>
      </c>
      <c r="B100" s="2">
        <f>IF(A100&lt;=0,0,INT((A100-1)/10)+1)</f>
        <v>10</v>
      </c>
      <c r="C100" s="3">
        <f>IF(A100&lt;=0,0,MIN(24+8*MAX(A100-3,0),100))</f>
        <v>100</v>
      </c>
      <c r="D100" s="3">
        <f>IF(A100&lt;=0,0,MAX(FLOOR(C100/A100,1),1))</f>
        <v>1</v>
      </c>
      <c r="E100" s="3">
        <f>IF(A100&lt;=0,0,MAX(D100*B100+2,4))</f>
        <v>12</v>
      </c>
      <c r="F100" s="4">
        <f>IF(C100=0,0,MAX(C100-E100,0)/C100)</f>
        <v>0.88</v>
      </c>
      <c r="G100" s="3">
        <f>ROUND(A100*CfgRawCapacityPerServerTB,4)</f>
        <v>282240</v>
      </c>
      <c r="H100" s="3">
        <f>ROUND(G100*F100,4)</f>
        <v>248371.2</v>
      </c>
      <c r="I100" s="3">
        <f>ROUND(H100*CfgCapacityHeadroomFactor,4)</f>
        <v>198696.96</v>
      </c>
      <c r="J100" s="4">
        <f>IF(G100=0,0,ROUND(H100/G100*100,2))</f>
        <v>88</v>
      </c>
    </row>
    <row r="101" spans="1:10">
      <c r="A101">
        <v>99</v>
      </c>
      <c r="B101" s="2">
        <f>IF(A101&lt;=0,0,INT((A101-1)/10)+1)</f>
        <v>10</v>
      </c>
      <c r="C101" s="3">
        <f>IF(A101&lt;=0,0,MIN(24+8*MAX(A101-3,0),100))</f>
        <v>100</v>
      </c>
      <c r="D101" s="3">
        <f>IF(A101&lt;=0,0,MAX(FLOOR(C101/A101,1),1))</f>
        <v>1</v>
      </c>
      <c r="E101" s="3">
        <f>IF(A101&lt;=0,0,MAX(D101*B101+2,4))</f>
        <v>12</v>
      </c>
      <c r="F101" s="4">
        <f>IF(C101=0,0,MAX(C101-E101,0)/C101)</f>
        <v>0.88</v>
      </c>
      <c r="G101" s="3">
        <f>ROUND(A101*CfgRawCapacityPerServerTB,4)</f>
        <v>285120</v>
      </c>
      <c r="H101" s="3">
        <f>ROUND(G101*F101,4)</f>
        <v>250905.6</v>
      </c>
      <c r="I101" s="3">
        <f>ROUND(H101*CfgCapacityHeadroomFactor,4)</f>
        <v>200724.48</v>
      </c>
      <c r="J101" s="4">
        <f>IF(G101=0,0,ROUND(H101/G101*100,2))</f>
        <v>88</v>
      </c>
    </row>
    <row r="102" spans="1:10">
      <c r="A102">
        <v>100</v>
      </c>
      <c r="B102" s="2">
        <f>IF(A102&lt;=0,0,INT((A102-1)/10)+1)</f>
        <v>10</v>
      </c>
      <c r="C102" s="3">
        <f>IF(A102&lt;=0,0,MIN(24+8*MAX(A102-3,0),100))</f>
        <v>100</v>
      </c>
      <c r="D102" s="3">
        <f>IF(A102&lt;=0,0,MAX(FLOOR(C102/A102,1),1))</f>
        <v>1</v>
      </c>
      <c r="E102" s="3">
        <f>IF(A102&lt;=0,0,MAX(D102*B102+2,4))</f>
        <v>12</v>
      </c>
      <c r="F102" s="4">
        <f>IF(C102=0,0,MAX(C102-E102,0)/C102)</f>
        <v>0.88</v>
      </c>
      <c r="G102" s="3">
        <f>ROUND(A102*CfgRawCapacityPerServerTB,4)</f>
        <v>288000</v>
      </c>
      <c r="H102" s="3">
        <f>ROUND(G102*F102,4)</f>
        <v>253440</v>
      </c>
      <c r="I102" s="3">
        <f>ROUND(H102*CfgCapacityHeadroomFactor,4)</f>
        <v>202752</v>
      </c>
      <c r="J102" s="4">
        <f>IF(G102=0,0,ROUND(H102/G102*100,2))</f>
        <v>88</v>
      </c>
    </row>
    <row r="103" spans="1:10">
      <c r="A103">
        <v>101</v>
      </c>
      <c r="B103" s="2">
        <f>IF(A103&lt;=0,0,INT((A103-1)/10)+1)</f>
        <v>11</v>
      </c>
      <c r="C103" s="3">
        <f>IF(A103&lt;=0,0,MIN(24+8*MAX(A103-3,0),100))</f>
        <v>100</v>
      </c>
      <c r="D103" s="3">
        <f>IF(A103&lt;=0,0,MAX(FLOOR(C103/A103,1),1))</f>
        <v>1</v>
      </c>
      <c r="E103" s="3">
        <f>IF(A103&lt;=0,0,MAX(D103*B103+2,4))</f>
        <v>13</v>
      </c>
      <c r="F103" s="4">
        <f>IF(C103=0,0,MAX(C103-E103,0)/C103)</f>
        <v>0.87</v>
      </c>
      <c r="G103" s="3">
        <f>ROUND(A103*CfgRawCapacityPerServerTB,4)</f>
        <v>290880</v>
      </c>
      <c r="H103" s="3">
        <f>ROUND(G103*F103,4)</f>
        <v>253065.6</v>
      </c>
      <c r="I103" s="3">
        <f>ROUND(H103*CfgCapacityHeadroomFactor,4)</f>
        <v>202452.48</v>
      </c>
      <c r="J103" s="4">
        <f>IF(G103=0,0,ROUND(H103/G103*100,2))</f>
        <v>87</v>
      </c>
    </row>
    <row r="104" spans="1:10">
      <c r="A104">
        <v>102</v>
      </c>
      <c r="B104" s="2">
        <f>IF(A104&lt;=0,0,INT((A104-1)/10)+1)</f>
        <v>11</v>
      </c>
      <c r="C104" s="3">
        <f>IF(A104&lt;=0,0,MIN(24+8*MAX(A104-3,0),100))</f>
        <v>100</v>
      </c>
      <c r="D104" s="3">
        <f>IF(A104&lt;=0,0,MAX(FLOOR(C104/A104,1),1))</f>
        <v>1</v>
      </c>
      <c r="E104" s="3">
        <f>IF(A104&lt;=0,0,MAX(D104*B104+2,4))</f>
        <v>13</v>
      </c>
      <c r="F104" s="4">
        <f>IF(C104=0,0,MAX(C104-E104,0)/C104)</f>
        <v>0.87</v>
      </c>
      <c r="G104" s="3">
        <f>ROUND(A104*CfgRawCapacityPerServerTB,4)</f>
        <v>293760</v>
      </c>
      <c r="H104" s="3">
        <f>ROUND(G104*F104,4)</f>
        <v>255571.2</v>
      </c>
      <c r="I104" s="3">
        <f>ROUND(H104*CfgCapacityHeadroomFactor,4)</f>
        <v>204456.96</v>
      </c>
      <c r="J104" s="4">
        <f>IF(G104=0,0,ROUND(H104/G104*100,2))</f>
        <v>87</v>
      </c>
    </row>
    <row r="105" spans="1:10">
      <c r="A105">
        <v>103</v>
      </c>
      <c r="B105" s="2">
        <f>IF(A105&lt;=0,0,INT((A105-1)/10)+1)</f>
        <v>11</v>
      </c>
      <c r="C105" s="3">
        <f>IF(A105&lt;=0,0,MIN(24+8*MAX(A105-3,0),100))</f>
        <v>100</v>
      </c>
      <c r="D105" s="3">
        <f>IF(A105&lt;=0,0,MAX(FLOOR(C105/A105,1),1))</f>
        <v>1</v>
      </c>
      <c r="E105" s="3">
        <f>IF(A105&lt;=0,0,MAX(D105*B105+2,4))</f>
        <v>13</v>
      </c>
      <c r="F105" s="4">
        <f>IF(C105=0,0,MAX(C105-E105,0)/C105)</f>
        <v>0.87</v>
      </c>
      <c r="G105" s="3">
        <f>ROUND(A105*CfgRawCapacityPerServerTB,4)</f>
        <v>296640</v>
      </c>
      <c r="H105" s="3">
        <f>ROUND(G105*F105,4)</f>
        <v>258076.8</v>
      </c>
      <c r="I105" s="3">
        <f>ROUND(H105*CfgCapacityHeadroomFactor,4)</f>
        <v>206461.44</v>
      </c>
      <c r="J105" s="4">
        <f>IF(G105=0,0,ROUND(H105/G105*100,2))</f>
        <v>87</v>
      </c>
    </row>
    <row r="106" spans="1:10">
      <c r="A106">
        <v>104</v>
      </c>
      <c r="B106" s="2">
        <f>IF(A106&lt;=0,0,INT((A106-1)/10)+1)</f>
        <v>11</v>
      </c>
      <c r="C106" s="3">
        <f>IF(A106&lt;=0,0,MIN(24+8*MAX(A106-3,0),100))</f>
        <v>100</v>
      </c>
      <c r="D106" s="3">
        <f>IF(A106&lt;=0,0,MAX(FLOOR(C106/A106,1),1))</f>
        <v>1</v>
      </c>
      <c r="E106" s="3">
        <f>IF(A106&lt;=0,0,MAX(D106*B106+2,4))</f>
        <v>13</v>
      </c>
      <c r="F106" s="4">
        <f>IF(C106=0,0,MAX(C106-E106,0)/C106)</f>
        <v>0.87</v>
      </c>
      <c r="G106" s="3">
        <f>ROUND(A106*CfgRawCapacityPerServerTB,4)</f>
        <v>299520</v>
      </c>
      <c r="H106" s="3">
        <f>ROUND(G106*F106,4)</f>
        <v>260582.4</v>
      </c>
      <c r="I106" s="3">
        <f>ROUND(H106*CfgCapacityHeadroomFactor,4)</f>
        <v>208465.92</v>
      </c>
      <c r="J106" s="4">
        <f>IF(G106=0,0,ROUND(H106/G106*100,2))</f>
        <v>87</v>
      </c>
    </row>
    <row r="107" spans="1:10">
      <c r="A107">
        <v>105</v>
      </c>
      <c r="B107" s="2">
        <f>IF(A107&lt;=0,0,INT((A107-1)/10)+1)</f>
        <v>11</v>
      </c>
      <c r="C107" s="3">
        <f>IF(A107&lt;=0,0,MIN(24+8*MAX(A107-3,0),100))</f>
        <v>100</v>
      </c>
      <c r="D107" s="3">
        <f>IF(A107&lt;=0,0,MAX(FLOOR(C107/A107,1),1))</f>
        <v>1</v>
      </c>
      <c r="E107" s="3">
        <f>IF(A107&lt;=0,0,MAX(D107*B107+2,4))</f>
        <v>13</v>
      </c>
      <c r="F107" s="4">
        <f>IF(C107=0,0,MAX(C107-E107,0)/C107)</f>
        <v>0.87</v>
      </c>
      <c r="G107" s="3">
        <f>ROUND(A107*CfgRawCapacityPerServerTB,4)</f>
        <v>302400</v>
      </c>
      <c r="H107" s="3">
        <f>ROUND(G107*F107,4)</f>
        <v>263088</v>
      </c>
      <c r="I107" s="3">
        <f>ROUND(H107*CfgCapacityHeadroomFactor,4)</f>
        <v>210470.4</v>
      </c>
      <c r="J107" s="4">
        <f>IF(G107=0,0,ROUND(H107/G107*100,2))</f>
        <v>87</v>
      </c>
    </row>
    <row r="108" spans="1:10">
      <c r="A108">
        <v>106</v>
      </c>
      <c r="B108" s="2">
        <f>IF(A108&lt;=0,0,INT((A108-1)/10)+1)</f>
        <v>11</v>
      </c>
      <c r="C108" s="3">
        <f>IF(A108&lt;=0,0,MIN(24+8*MAX(A108-3,0),100))</f>
        <v>100</v>
      </c>
      <c r="D108" s="3">
        <f>IF(A108&lt;=0,0,MAX(FLOOR(C108/A108,1),1))</f>
        <v>1</v>
      </c>
      <c r="E108" s="3">
        <f>IF(A108&lt;=0,0,MAX(D108*B108+2,4))</f>
        <v>13</v>
      </c>
      <c r="F108" s="4">
        <f>IF(C108=0,0,MAX(C108-E108,0)/C108)</f>
        <v>0.87</v>
      </c>
      <c r="G108" s="3">
        <f>ROUND(A108*CfgRawCapacityPerServerTB,4)</f>
        <v>305280</v>
      </c>
      <c r="H108" s="3">
        <f>ROUND(G108*F108,4)</f>
        <v>265593.6</v>
      </c>
      <c r="I108" s="3">
        <f>ROUND(H108*CfgCapacityHeadroomFactor,4)</f>
        <v>212474.88</v>
      </c>
      <c r="J108" s="4">
        <f>IF(G108=0,0,ROUND(H108/G108*100,2))</f>
        <v>87</v>
      </c>
    </row>
    <row r="109" spans="1:10">
      <c r="A109">
        <v>107</v>
      </c>
      <c r="B109" s="2">
        <f>IF(A109&lt;=0,0,INT((A109-1)/10)+1)</f>
        <v>11</v>
      </c>
      <c r="C109" s="3">
        <f>IF(A109&lt;=0,0,MIN(24+8*MAX(A109-3,0),100))</f>
        <v>100</v>
      </c>
      <c r="D109" s="3">
        <f>IF(A109&lt;=0,0,MAX(FLOOR(C109/A109,1),1))</f>
        <v>1</v>
      </c>
      <c r="E109" s="3">
        <f>IF(A109&lt;=0,0,MAX(D109*B109+2,4))</f>
        <v>13</v>
      </c>
      <c r="F109" s="4">
        <f>IF(C109=0,0,MAX(C109-E109,0)/C109)</f>
        <v>0.87</v>
      </c>
      <c r="G109" s="3">
        <f>ROUND(A109*CfgRawCapacityPerServerTB,4)</f>
        <v>308160</v>
      </c>
      <c r="H109" s="3">
        <f>ROUND(G109*F109,4)</f>
        <v>268099.2</v>
      </c>
      <c r="I109" s="3">
        <f>ROUND(H109*CfgCapacityHeadroomFactor,4)</f>
        <v>214479.36</v>
      </c>
      <c r="J109" s="4">
        <f>IF(G109=0,0,ROUND(H109/G109*100,2))</f>
        <v>87</v>
      </c>
    </row>
    <row r="110" spans="1:10">
      <c r="A110">
        <v>108</v>
      </c>
      <c r="B110" s="2">
        <f>IF(A110&lt;=0,0,INT((A110-1)/10)+1)</f>
        <v>11</v>
      </c>
      <c r="C110" s="3">
        <f>IF(A110&lt;=0,0,MIN(24+8*MAX(A110-3,0),100))</f>
        <v>100</v>
      </c>
      <c r="D110" s="3">
        <f>IF(A110&lt;=0,0,MAX(FLOOR(C110/A110,1),1))</f>
        <v>1</v>
      </c>
      <c r="E110" s="3">
        <f>IF(A110&lt;=0,0,MAX(D110*B110+2,4))</f>
        <v>13</v>
      </c>
      <c r="F110" s="4">
        <f>IF(C110=0,0,MAX(C110-E110,0)/C110)</f>
        <v>0.87</v>
      </c>
      <c r="G110" s="3">
        <f>ROUND(A110*CfgRawCapacityPerServerTB,4)</f>
        <v>311040</v>
      </c>
      <c r="H110" s="3">
        <f>ROUND(G110*F110,4)</f>
        <v>270604.8</v>
      </c>
      <c r="I110" s="3">
        <f>ROUND(H110*CfgCapacityHeadroomFactor,4)</f>
        <v>216483.84</v>
      </c>
      <c r="J110" s="4">
        <f>IF(G110=0,0,ROUND(H110/G110*100,2))</f>
        <v>87</v>
      </c>
    </row>
    <row r="111" spans="1:10">
      <c r="A111">
        <v>109</v>
      </c>
      <c r="B111" s="2">
        <f>IF(A111&lt;=0,0,INT((A111-1)/10)+1)</f>
        <v>11</v>
      </c>
      <c r="C111" s="3">
        <f>IF(A111&lt;=0,0,MIN(24+8*MAX(A111-3,0),100))</f>
        <v>100</v>
      </c>
      <c r="D111" s="3">
        <f>IF(A111&lt;=0,0,MAX(FLOOR(C111/A111,1),1))</f>
        <v>1</v>
      </c>
      <c r="E111" s="3">
        <f>IF(A111&lt;=0,0,MAX(D111*B111+2,4))</f>
        <v>13</v>
      </c>
      <c r="F111" s="4">
        <f>IF(C111=0,0,MAX(C111-E111,0)/C111)</f>
        <v>0.87</v>
      </c>
      <c r="G111" s="3">
        <f>ROUND(A111*CfgRawCapacityPerServerTB,4)</f>
        <v>313920</v>
      </c>
      <c r="H111" s="3">
        <f>ROUND(G111*F111,4)</f>
        <v>273110.4</v>
      </c>
      <c r="I111" s="3">
        <f>ROUND(H111*CfgCapacityHeadroomFactor,4)</f>
        <v>218488.32</v>
      </c>
      <c r="J111" s="4">
        <f>IF(G111=0,0,ROUND(H111/G111*100,2))</f>
        <v>87</v>
      </c>
    </row>
    <row r="112" spans="1:10">
      <c r="A112">
        <v>110</v>
      </c>
      <c r="B112" s="2">
        <f>IF(A112&lt;=0,0,INT((A112-1)/10)+1)</f>
        <v>11</v>
      </c>
      <c r="C112" s="3">
        <f>IF(A112&lt;=0,0,MIN(24+8*MAX(A112-3,0),100))</f>
        <v>100</v>
      </c>
      <c r="D112" s="3">
        <f>IF(A112&lt;=0,0,MAX(FLOOR(C112/A112,1),1))</f>
        <v>1</v>
      </c>
      <c r="E112" s="3">
        <f>IF(A112&lt;=0,0,MAX(D112*B112+2,4))</f>
        <v>13</v>
      </c>
      <c r="F112" s="4">
        <f>IF(C112=0,0,MAX(C112-E112,0)/C112)</f>
        <v>0.87</v>
      </c>
      <c r="G112" s="3">
        <f>ROUND(A112*CfgRawCapacityPerServerTB,4)</f>
        <v>316800</v>
      </c>
      <c r="H112" s="3">
        <f>ROUND(G112*F112,4)</f>
        <v>275616</v>
      </c>
      <c r="I112" s="3">
        <f>ROUND(H112*CfgCapacityHeadroomFactor,4)</f>
        <v>220492.8</v>
      </c>
      <c r="J112" s="4">
        <f>IF(G112=0,0,ROUND(H112/G112*100,2))</f>
        <v>87</v>
      </c>
    </row>
    <row r="113" spans="1:10">
      <c r="A113">
        <v>111</v>
      </c>
      <c r="B113" s="2">
        <f>IF(A113&lt;=0,0,INT((A113-1)/10)+1)</f>
        <v>12</v>
      </c>
      <c r="C113" s="3">
        <f>IF(A113&lt;=0,0,MIN(24+8*MAX(A113-3,0),100))</f>
        <v>100</v>
      </c>
      <c r="D113" s="3">
        <f>IF(A113&lt;=0,0,MAX(FLOOR(C113/A113,1),1))</f>
        <v>1</v>
      </c>
      <c r="E113" s="3">
        <f>IF(A113&lt;=0,0,MAX(D113*B113+2,4))</f>
        <v>14</v>
      </c>
      <c r="F113" s="4">
        <f>IF(C113=0,0,MAX(C113-E113,0)/C113)</f>
        <v>0.86</v>
      </c>
      <c r="G113" s="3">
        <f>ROUND(A113*CfgRawCapacityPerServerTB,4)</f>
        <v>319680</v>
      </c>
      <c r="H113" s="3">
        <f>ROUND(G113*F113,4)</f>
        <v>274924.8</v>
      </c>
      <c r="I113" s="3">
        <f>ROUND(H113*CfgCapacityHeadroomFactor,4)</f>
        <v>219939.84</v>
      </c>
      <c r="J113" s="4">
        <f>IF(G113=0,0,ROUND(H113/G113*100,2))</f>
        <v>86</v>
      </c>
    </row>
    <row r="114" spans="1:10">
      <c r="A114">
        <v>112</v>
      </c>
      <c r="B114" s="2">
        <f>IF(A114&lt;=0,0,INT((A114-1)/10)+1)</f>
        <v>12</v>
      </c>
      <c r="C114" s="3">
        <f>IF(A114&lt;=0,0,MIN(24+8*MAX(A114-3,0),100))</f>
        <v>100</v>
      </c>
      <c r="D114" s="3">
        <f>IF(A114&lt;=0,0,MAX(FLOOR(C114/A114,1),1))</f>
        <v>1</v>
      </c>
      <c r="E114" s="3">
        <f>IF(A114&lt;=0,0,MAX(D114*B114+2,4))</f>
        <v>14</v>
      </c>
      <c r="F114" s="4">
        <f>IF(C114=0,0,MAX(C114-E114,0)/C114)</f>
        <v>0.86</v>
      </c>
      <c r="G114" s="3">
        <f>ROUND(A114*CfgRawCapacityPerServerTB,4)</f>
        <v>322560</v>
      </c>
      <c r="H114" s="3">
        <f>ROUND(G114*F114,4)</f>
        <v>277401.6</v>
      </c>
      <c r="I114" s="3">
        <f>ROUND(H114*CfgCapacityHeadroomFactor,4)</f>
        <v>221921.28</v>
      </c>
      <c r="J114" s="4">
        <f>IF(G114=0,0,ROUND(H114/G114*100,2))</f>
        <v>86</v>
      </c>
    </row>
    <row r="115" spans="1:10">
      <c r="A115">
        <v>113</v>
      </c>
      <c r="B115" s="2">
        <f>IF(A115&lt;=0,0,INT((A115-1)/10)+1)</f>
        <v>12</v>
      </c>
      <c r="C115" s="3">
        <f>IF(A115&lt;=0,0,MIN(24+8*MAX(A115-3,0),100))</f>
        <v>100</v>
      </c>
      <c r="D115" s="3">
        <f>IF(A115&lt;=0,0,MAX(FLOOR(C115/A115,1),1))</f>
        <v>1</v>
      </c>
      <c r="E115" s="3">
        <f>IF(A115&lt;=0,0,MAX(D115*B115+2,4))</f>
        <v>14</v>
      </c>
      <c r="F115" s="4">
        <f>IF(C115=0,0,MAX(C115-E115,0)/C115)</f>
        <v>0.86</v>
      </c>
      <c r="G115" s="3">
        <f>ROUND(A115*CfgRawCapacityPerServerTB,4)</f>
        <v>325440</v>
      </c>
      <c r="H115" s="3">
        <f>ROUND(G115*F115,4)</f>
        <v>279878.4</v>
      </c>
      <c r="I115" s="3">
        <f>ROUND(H115*CfgCapacityHeadroomFactor,4)</f>
        <v>223902.72</v>
      </c>
      <c r="J115" s="4">
        <f>IF(G115=0,0,ROUND(H115/G115*100,2))</f>
        <v>86</v>
      </c>
    </row>
    <row r="116" spans="1:10">
      <c r="A116">
        <v>114</v>
      </c>
      <c r="B116" s="2">
        <f>IF(A116&lt;=0,0,INT((A116-1)/10)+1)</f>
        <v>12</v>
      </c>
      <c r="C116" s="3">
        <f>IF(A116&lt;=0,0,MIN(24+8*MAX(A116-3,0),100))</f>
        <v>100</v>
      </c>
      <c r="D116" s="3">
        <f>IF(A116&lt;=0,0,MAX(FLOOR(C116/A116,1),1))</f>
        <v>1</v>
      </c>
      <c r="E116" s="3">
        <f>IF(A116&lt;=0,0,MAX(D116*B116+2,4))</f>
        <v>14</v>
      </c>
      <c r="F116" s="4">
        <f>IF(C116=0,0,MAX(C116-E116,0)/C116)</f>
        <v>0.86</v>
      </c>
      <c r="G116" s="3">
        <f>ROUND(A116*CfgRawCapacityPerServerTB,4)</f>
        <v>328320</v>
      </c>
      <c r="H116" s="3">
        <f>ROUND(G116*F116,4)</f>
        <v>282355.2</v>
      </c>
      <c r="I116" s="3">
        <f>ROUND(H116*CfgCapacityHeadroomFactor,4)</f>
        <v>225884.16</v>
      </c>
      <c r="J116" s="4">
        <f>IF(G116=0,0,ROUND(H116/G116*100,2))</f>
        <v>86</v>
      </c>
    </row>
    <row r="117" spans="1:10">
      <c r="A117">
        <v>115</v>
      </c>
      <c r="B117" s="2">
        <f>IF(A117&lt;=0,0,INT((A117-1)/10)+1)</f>
        <v>12</v>
      </c>
      <c r="C117" s="3">
        <f>IF(A117&lt;=0,0,MIN(24+8*MAX(A117-3,0),100))</f>
        <v>100</v>
      </c>
      <c r="D117" s="3">
        <f>IF(A117&lt;=0,0,MAX(FLOOR(C117/A117,1),1))</f>
        <v>1</v>
      </c>
      <c r="E117" s="3">
        <f>IF(A117&lt;=0,0,MAX(D117*B117+2,4))</f>
        <v>14</v>
      </c>
      <c r="F117" s="4">
        <f>IF(C117=0,0,MAX(C117-E117,0)/C117)</f>
        <v>0.86</v>
      </c>
      <c r="G117" s="3">
        <f>ROUND(A117*CfgRawCapacityPerServerTB,4)</f>
        <v>331200</v>
      </c>
      <c r="H117" s="3">
        <f>ROUND(G117*F117,4)</f>
        <v>284832</v>
      </c>
      <c r="I117" s="3">
        <f>ROUND(H117*CfgCapacityHeadroomFactor,4)</f>
        <v>227865.6</v>
      </c>
      <c r="J117" s="4">
        <f>IF(G117=0,0,ROUND(H117/G117*100,2))</f>
        <v>86</v>
      </c>
    </row>
    <row r="118" spans="1:10">
      <c r="A118">
        <v>116</v>
      </c>
      <c r="B118" s="2">
        <f>IF(A118&lt;=0,0,INT((A118-1)/10)+1)</f>
        <v>12</v>
      </c>
      <c r="C118" s="3">
        <f>IF(A118&lt;=0,0,MIN(24+8*MAX(A118-3,0),100))</f>
        <v>100</v>
      </c>
      <c r="D118" s="3">
        <f>IF(A118&lt;=0,0,MAX(FLOOR(C118/A118,1),1))</f>
        <v>1</v>
      </c>
      <c r="E118" s="3">
        <f>IF(A118&lt;=0,0,MAX(D118*B118+2,4))</f>
        <v>14</v>
      </c>
      <c r="F118" s="4">
        <f>IF(C118=0,0,MAX(C118-E118,0)/C118)</f>
        <v>0.86</v>
      </c>
      <c r="G118" s="3">
        <f>ROUND(A118*CfgRawCapacityPerServerTB,4)</f>
        <v>334080</v>
      </c>
      <c r="H118" s="3">
        <f>ROUND(G118*F118,4)</f>
        <v>287308.8</v>
      </c>
      <c r="I118" s="3">
        <f>ROUND(H118*CfgCapacityHeadroomFactor,4)</f>
        <v>229847.04</v>
      </c>
      <c r="J118" s="4">
        <f>IF(G118=0,0,ROUND(H118/G118*100,2))</f>
        <v>86</v>
      </c>
    </row>
    <row r="119" spans="1:10">
      <c r="A119">
        <v>117</v>
      </c>
      <c r="B119" s="2">
        <f>IF(A119&lt;=0,0,INT((A119-1)/10)+1)</f>
        <v>12</v>
      </c>
      <c r="C119" s="3">
        <f>IF(A119&lt;=0,0,MIN(24+8*MAX(A119-3,0),100))</f>
        <v>100</v>
      </c>
      <c r="D119" s="3">
        <f>IF(A119&lt;=0,0,MAX(FLOOR(C119/A119,1),1))</f>
        <v>1</v>
      </c>
      <c r="E119" s="3">
        <f>IF(A119&lt;=0,0,MAX(D119*B119+2,4))</f>
        <v>14</v>
      </c>
      <c r="F119" s="4">
        <f>IF(C119=0,0,MAX(C119-E119,0)/C119)</f>
        <v>0.86</v>
      </c>
      <c r="G119" s="3">
        <f>ROUND(A119*CfgRawCapacityPerServerTB,4)</f>
        <v>336960</v>
      </c>
      <c r="H119" s="3">
        <f>ROUND(G119*F119,4)</f>
        <v>289785.6</v>
      </c>
      <c r="I119" s="3">
        <f>ROUND(H119*CfgCapacityHeadroomFactor,4)</f>
        <v>231828.48</v>
      </c>
      <c r="J119" s="4">
        <f>IF(G119=0,0,ROUND(H119/G119*100,2))</f>
        <v>86</v>
      </c>
    </row>
    <row r="120" spans="1:10">
      <c r="A120">
        <v>118</v>
      </c>
      <c r="B120" s="2">
        <f>IF(A120&lt;=0,0,INT((A120-1)/10)+1)</f>
        <v>12</v>
      </c>
      <c r="C120" s="3">
        <f>IF(A120&lt;=0,0,MIN(24+8*MAX(A120-3,0),100))</f>
        <v>100</v>
      </c>
      <c r="D120" s="3">
        <f>IF(A120&lt;=0,0,MAX(FLOOR(C120/A120,1),1))</f>
        <v>1</v>
      </c>
      <c r="E120" s="3">
        <f>IF(A120&lt;=0,0,MAX(D120*B120+2,4))</f>
        <v>14</v>
      </c>
      <c r="F120" s="4">
        <f>IF(C120=0,0,MAX(C120-E120,0)/C120)</f>
        <v>0.86</v>
      </c>
      <c r="G120" s="3">
        <f>ROUND(A120*CfgRawCapacityPerServerTB,4)</f>
        <v>339840</v>
      </c>
      <c r="H120" s="3">
        <f>ROUND(G120*F120,4)</f>
        <v>292262.4</v>
      </c>
      <c r="I120" s="3">
        <f>ROUND(H120*CfgCapacityHeadroomFactor,4)</f>
        <v>233809.92</v>
      </c>
      <c r="J120" s="4">
        <f>IF(G120=0,0,ROUND(H120/G120*100,2))</f>
        <v>86</v>
      </c>
    </row>
    <row r="121" spans="1:10">
      <c r="A121">
        <v>119</v>
      </c>
      <c r="B121" s="2">
        <f>IF(A121&lt;=0,0,INT((A121-1)/10)+1)</f>
        <v>12</v>
      </c>
      <c r="C121" s="3">
        <f>IF(A121&lt;=0,0,MIN(24+8*MAX(A121-3,0),100))</f>
        <v>100</v>
      </c>
      <c r="D121" s="3">
        <f>IF(A121&lt;=0,0,MAX(FLOOR(C121/A121,1),1))</f>
        <v>1</v>
      </c>
      <c r="E121" s="3">
        <f>IF(A121&lt;=0,0,MAX(D121*B121+2,4))</f>
        <v>14</v>
      </c>
      <c r="F121" s="4">
        <f>IF(C121=0,0,MAX(C121-E121,0)/C121)</f>
        <v>0.86</v>
      </c>
      <c r="G121" s="3">
        <f>ROUND(A121*CfgRawCapacityPerServerTB,4)</f>
        <v>342720</v>
      </c>
      <c r="H121" s="3">
        <f>ROUND(G121*F121,4)</f>
        <v>294739.2</v>
      </c>
      <c r="I121" s="3">
        <f>ROUND(H121*CfgCapacityHeadroomFactor,4)</f>
        <v>235791.36</v>
      </c>
      <c r="J121" s="4">
        <f>IF(G121=0,0,ROUND(H121/G121*100,2))</f>
        <v>86</v>
      </c>
    </row>
    <row r="122" spans="1:10">
      <c r="A122">
        <v>120</v>
      </c>
      <c r="B122" s="2">
        <f>IF(A122&lt;=0,0,INT((A122-1)/10)+1)</f>
        <v>12</v>
      </c>
      <c r="C122" s="3">
        <f>IF(A122&lt;=0,0,MIN(24+8*MAX(A122-3,0),100))</f>
        <v>100</v>
      </c>
      <c r="D122" s="3">
        <f>IF(A122&lt;=0,0,MAX(FLOOR(C122/A122,1),1))</f>
        <v>1</v>
      </c>
      <c r="E122" s="3">
        <f>IF(A122&lt;=0,0,MAX(D122*B122+2,4))</f>
        <v>14</v>
      </c>
      <c r="F122" s="4">
        <f>IF(C122=0,0,MAX(C122-E122,0)/C122)</f>
        <v>0.86</v>
      </c>
      <c r="G122" s="3">
        <f>ROUND(A122*CfgRawCapacityPerServerTB,4)</f>
        <v>345600</v>
      </c>
      <c r="H122" s="3">
        <f>ROUND(G122*F122,4)</f>
        <v>297216</v>
      </c>
      <c r="I122" s="3">
        <f>ROUND(H122*CfgCapacityHeadroomFactor,4)</f>
        <v>237772.8</v>
      </c>
      <c r="J122" s="4">
        <f>IF(G122=0,0,ROUND(H122/G122*100,2))</f>
        <v>86</v>
      </c>
    </row>
    <row r="123" spans="1:10">
      <c r="A123">
        <v>121</v>
      </c>
      <c r="B123" s="2">
        <f>IF(A123&lt;=0,0,INT((A123-1)/10)+1)</f>
        <v>13</v>
      </c>
      <c r="C123" s="3">
        <f>IF(A123&lt;=0,0,MIN(24+8*MAX(A123-3,0),100))</f>
        <v>100</v>
      </c>
      <c r="D123" s="3">
        <f>IF(A123&lt;=0,0,MAX(FLOOR(C123/A123,1),1))</f>
        <v>1</v>
      </c>
      <c r="E123" s="3">
        <f>IF(A123&lt;=0,0,MAX(D123*B123+2,4))</f>
        <v>15</v>
      </c>
      <c r="F123" s="4">
        <f>IF(C123=0,0,MAX(C123-E123,0)/C123)</f>
        <v>0.85</v>
      </c>
      <c r="G123" s="3">
        <f>ROUND(A123*CfgRawCapacityPerServerTB,4)</f>
        <v>348480</v>
      </c>
      <c r="H123" s="3">
        <f>ROUND(G123*F123,4)</f>
        <v>296208</v>
      </c>
      <c r="I123" s="3">
        <f>ROUND(H123*CfgCapacityHeadroomFactor,4)</f>
        <v>236966.4</v>
      </c>
      <c r="J123" s="4">
        <f>IF(G123=0,0,ROUND(H123/G123*100,2))</f>
        <v>85</v>
      </c>
    </row>
    <row r="124" spans="1:10">
      <c r="A124">
        <v>122</v>
      </c>
      <c r="B124" s="2">
        <f>IF(A124&lt;=0,0,INT((A124-1)/10)+1)</f>
        <v>13</v>
      </c>
      <c r="C124" s="3">
        <f>IF(A124&lt;=0,0,MIN(24+8*MAX(A124-3,0),100))</f>
        <v>100</v>
      </c>
      <c r="D124" s="3">
        <f>IF(A124&lt;=0,0,MAX(FLOOR(C124/A124,1),1))</f>
        <v>1</v>
      </c>
      <c r="E124" s="3">
        <f>IF(A124&lt;=0,0,MAX(D124*B124+2,4))</f>
        <v>15</v>
      </c>
      <c r="F124" s="4">
        <f>IF(C124=0,0,MAX(C124-E124,0)/C124)</f>
        <v>0.85</v>
      </c>
      <c r="G124" s="3">
        <f>ROUND(A124*CfgRawCapacityPerServerTB,4)</f>
        <v>351360</v>
      </c>
      <c r="H124" s="3">
        <f>ROUND(G124*F124,4)</f>
        <v>298656</v>
      </c>
      <c r="I124" s="3">
        <f>ROUND(H124*CfgCapacityHeadroomFactor,4)</f>
        <v>238924.8</v>
      </c>
      <c r="J124" s="4">
        <f>IF(G124=0,0,ROUND(H124/G124*100,2))</f>
        <v>85</v>
      </c>
    </row>
    <row r="125" spans="1:10">
      <c r="A125">
        <v>123</v>
      </c>
      <c r="B125" s="2">
        <f>IF(A125&lt;=0,0,INT((A125-1)/10)+1)</f>
        <v>13</v>
      </c>
      <c r="C125" s="3">
        <f>IF(A125&lt;=0,0,MIN(24+8*MAX(A125-3,0),100))</f>
        <v>100</v>
      </c>
      <c r="D125" s="3">
        <f>IF(A125&lt;=0,0,MAX(FLOOR(C125/A125,1),1))</f>
        <v>1</v>
      </c>
      <c r="E125" s="3">
        <f>IF(A125&lt;=0,0,MAX(D125*B125+2,4))</f>
        <v>15</v>
      </c>
      <c r="F125" s="4">
        <f>IF(C125=0,0,MAX(C125-E125,0)/C125)</f>
        <v>0.85</v>
      </c>
      <c r="G125" s="3">
        <f>ROUND(A125*CfgRawCapacityPerServerTB,4)</f>
        <v>354240</v>
      </c>
      <c r="H125" s="3">
        <f>ROUND(G125*F125,4)</f>
        <v>301104</v>
      </c>
      <c r="I125" s="3">
        <f>ROUND(H125*CfgCapacityHeadroomFactor,4)</f>
        <v>240883.2</v>
      </c>
      <c r="J125" s="4">
        <f>IF(G125=0,0,ROUND(H125/G125*100,2))</f>
        <v>85</v>
      </c>
    </row>
    <row r="126" spans="1:10">
      <c r="A126">
        <v>124</v>
      </c>
      <c r="B126" s="2">
        <f>IF(A126&lt;=0,0,INT((A126-1)/10)+1)</f>
        <v>13</v>
      </c>
      <c r="C126" s="3">
        <f>IF(A126&lt;=0,0,MIN(24+8*MAX(A126-3,0),100))</f>
        <v>100</v>
      </c>
      <c r="D126" s="3">
        <f>IF(A126&lt;=0,0,MAX(FLOOR(C126/A126,1),1))</f>
        <v>1</v>
      </c>
      <c r="E126" s="3">
        <f>IF(A126&lt;=0,0,MAX(D126*B126+2,4))</f>
        <v>15</v>
      </c>
      <c r="F126" s="4">
        <f>IF(C126=0,0,MAX(C126-E126,0)/C126)</f>
        <v>0.85</v>
      </c>
      <c r="G126" s="3">
        <f>ROUND(A126*CfgRawCapacityPerServerTB,4)</f>
        <v>357120</v>
      </c>
      <c r="H126" s="3">
        <f>ROUND(G126*F126,4)</f>
        <v>303552</v>
      </c>
      <c r="I126" s="3">
        <f>ROUND(H126*CfgCapacityHeadroomFactor,4)</f>
        <v>242841.6</v>
      </c>
      <c r="J126" s="4">
        <f>IF(G126=0,0,ROUND(H126/G126*100,2))</f>
        <v>85</v>
      </c>
    </row>
    <row r="127" spans="1:10">
      <c r="A127">
        <v>125</v>
      </c>
      <c r="B127" s="2">
        <f>IF(A127&lt;=0,0,INT((A127-1)/10)+1)</f>
        <v>13</v>
      </c>
      <c r="C127" s="3">
        <f>IF(A127&lt;=0,0,MIN(24+8*MAX(A127-3,0),100))</f>
        <v>100</v>
      </c>
      <c r="D127" s="3">
        <f>IF(A127&lt;=0,0,MAX(FLOOR(C127/A127,1),1))</f>
        <v>1</v>
      </c>
      <c r="E127" s="3">
        <f>IF(A127&lt;=0,0,MAX(D127*B127+2,4))</f>
        <v>15</v>
      </c>
      <c r="F127" s="4">
        <f>IF(C127=0,0,MAX(C127-E127,0)/C127)</f>
        <v>0.85</v>
      </c>
      <c r="G127" s="3">
        <f>ROUND(A127*CfgRawCapacityPerServerTB,4)</f>
        <v>360000</v>
      </c>
      <c r="H127" s="3">
        <f>ROUND(G127*F127,4)</f>
        <v>306000</v>
      </c>
      <c r="I127" s="3">
        <f>ROUND(H127*CfgCapacityHeadroomFactor,4)</f>
        <v>244800</v>
      </c>
      <c r="J127" s="4">
        <f>IF(G127=0,0,ROUND(H127/G127*100,2))</f>
        <v>85</v>
      </c>
    </row>
    <row r="128" spans="1:10">
      <c r="A128">
        <v>126</v>
      </c>
      <c r="B128" s="2">
        <f>IF(A128&lt;=0,0,INT((A128-1)/10)+1)</f>
        <v>13</v>
      </c>
      <c r="C128" s="3">
        <f>IF(A128&lt;=0,0,MIN(24+8*MAX(A128-3,0),100))</f>
        <v>100</v>
      </c>
      <c r="D128" s="3">
        <f>IF(A128&lt;=0,0,MAX(FLOOR(C128/A128,1),1))</f>
        <v>1</v>
      </c>
      <c r="E128" s="3">
        <f>IF(A128&lt;=0,0,MAX(D128*B128+2,4))</f>
        <v>15</v>
      </c>
      <c r="F128" s="4">
        <f>IF(C128=0,0,MAX(C128-E128,0)/C128)</f>
        <v>0.85</v>
      </c>
      <c r="G128" s="3">
        <f>ROUND(A128*CfgRawCapacityPerServerTB,4)</f>
        <v>362880</v>
      </c>
      <c r="H128" s="3">
        <f>ROUND(G128*F128,4)</f>
        <v>308448</v>
      </c>
      <c r="I128" s="3">
        <f>ROUND(H128*CfgCapacityHeadroomFactor,4)</f>
        <v>246758.4</v>
      </c>
      <c r="J128" s="4">
        <f>IF(G128=0,0,ROUND(H128/G128*100,2))</f>
        <v>85</v>
      </c>
    </row>
    <row r="129" spans="1:10">
      <c r="A129">
        <v>127</v>
      </c>
      <c r="B129" s="2">
        <f>IF(A129&lt;=0,0,INT((A129-1)/10)+1)</f>
        <v>13</v>
      </c>
      <c r="C129" s="3">
        <f>IF(A129&lt;=0,0,MIN(24+8*MAX(A129-3,0),100))</f>
        <v>100</v>
      </c>
      <c r="D129" s="3">
        <f>IF(A129&lt;=0,0,MAX(FLOOR(C129/A129,1),1))</f>
        <v>1</v>
      </c>
      <c r="E129" s="3">
        <f>IF(A129&lt;=0,0,MAX(D129*B129+2,4))</f>
        <v>15</v>
      </c>
      <c r="F129" s="4">
        <f>IF(C129=0,0,MAX(C129-E129,0)/C129)</f>
        <v>0.85</v>
      </c>
      <c r="G129" s="3">
        <f>ROUND(A129*CfgRawCapacityPerServerTB,4)</f>
        <v>365760</v>
      </c>
      <c r="H129" s="3">
        <f>ROUND(G129*F129,4)</f>
        <v>310896</v>
      </c>
      <c r="I129" s="3">
        <f>ROUND(H129*CfgCapacityHeadroomFactor,4)</f>
        <v>248716.8</v>
      </c>
      <c r="J129" s="4">
        <f>IF(G129=0,0,ROUND(H129/G129*100,2))</f>
        <v>85</v>
      </c>
    </row>
    <row r="130" spans="1:10">
      <c r="A130">
        <v>128</v>
      </c>
      <c r="B130" s="2">
        <f>IF(A130&lt;=0,0,INT((A130-1)/10)+1)</f>
        <v>13</v>
      </c>
      <c r="C130" s="3">
        <f>IF(A130&lt;=0,0,MIN(24+8*MAX(A130-3,0),100))</f>
        <v>100</v>
      </c>
      <c r="D130" s="3">
        <f>IF(A130&lt;=0,0,MAX(FLOOR(C130/A130,1),1))</f>
        <v>1</v>
      </c>
      <c r="E130" s="3">
        <f>IF(A130&lt;=0,0,MAX(D130*B130+2,4))</f>
        <v>15</v>
      </c>
      <c r="F130" s="4">
        <f>IF(C130=0,0,MAX(C130-E130,0)/C130)</f>
        <v>0.85</v>
      </c>
      <c r="G130" s="3">
        <f>ROUND(A130*CfgRawCapacityPerServerTB,4)</f>
        <v>368640</v>
      </c>
      <c r="H130" s="3">
        <f>ROUND(G130*F130,4)</f>
        <v>313344</v>
      </c>
      <c r="I130" s="3">
        <f>ROUND(H130*CfgCapacityHeadroomFactor,4)</f>
        <v>250675.2</v>
      </c>
      <c r="J130" s="4">
        <f>IF(G130=0,0,ROUND(H130/G130*100,2))</f>
        <v>85</v>
      </c>
    </row>
    <row r="131" spans="1:10">
      <c r="A131">
        <v>129</v>
      </c>
      <c r="B131" s="2">
        <f>IF(A131&lt;=0,0,INT((A131-1)/10)+1)</f>
        <v>13</v>
      </c>
      <c r="C131" s="3">
        <f>IF(A131&lt;=0,0,MIN(24+8*MAX(A131-3,0),100))</f>
        <v>100</v>
      </c>
      <c r="D131" s="3">
        <f>IF(A131&lt;=0,0,MAX(FLOOR(C131/A131,1),1))</f>
        <v>1</v>
      </c>
      <c r="E131" s="3">
        <f>IF(A131&lt;=0,0,MAX(D131*B131+2,4))</f>
        <v>15</v>
      </c>
      <c r="F131" s="4">
        <f>IF(C131=0,0,MAX(C131-E131,0)/C131)</f>
        <v>0.85</v>
      </c>
      <c r="G131" s="3">
        <f>ROUND(A131*CfgRawCapacityPerServerTB,4)</f>
        <v>371520</v>
      </c>
      <c r="H131" s="3">
        <f>ROUND(G131*F131,4)</f>
        <v>315792</v>
      </c>
      <c r="I131" s="3">
        <f>ROUND(H131*CfgCapacityHeadroomFactor,4)</f>
        <v>252633.6</v>
      </c>
      <c r="J131" s="4">
        <f>IF(G131=0,0,ROUND(H131/G131*100,2))</f>
        <v>85</v>
      </c>
    </row>
    <row r="132" spans="1:10">
      <c r="A132">
        <v>130</v>
      </c>
      <c r="B132" s="2">
        <f>IF(A132&lt;=0,0,INT((A132-1)/10)+1)</f>
        <v>13</v>
      </c>
      <c r="C132" s="3">
        <f>IF(A132&lt;=0,0,MIN(24+8*MAX(A132-3,0),100))</f>
        <v>100</v>
      </c>
      <c r="D132" s="3">
        <f>IF(A132&lt;=0,0,MAX(FLOOR(C132/A132,1),1))</f>
        <v>1</v>
      </c>
      <c r="E132" s="3">
        <f>IF(A132&lt;=0,0,MAX(D132*B132+2,4))</f>
        <v>15</v>
      </c>
      <c r="F132" s="4">
        <f>IF(C132=0,0,MAX(C132-E132,0)/C132)</f>
        <v>0.85</v>
      </c>
      <c r="G132" s="3">
        <f>ROUND(A132*CfgRawCapacityPerServerTB,4)</f>
        <v>374400</v>
      </c>
      <c r="H132" s="3">
        <f>ROUND(G132*F132,4)</f>
        <v>318240</v>
      </c>
      <c r="I132" s="3">
        <f>ROUND(H132*CfgCapacityHeadroomFactor,4)</f>
        <v>254592</v>
      </c>
      <c r="J132" s="4">
        <f>IF(G132=0,0,ROUND(H132/G132*100,2))</f>
        <v>85</v>
      </c>
    </row>
    <row r="133" spans="1:10">
      <c r="A133">
        <v>131</v>
      </c>
      <c r="B133" s="2">
        <f>IF(A133&lt;=0,0,INT((A133-1)/10)+1)</f>
        <v>14</v>
      </c>
      <c r="C133" s="3">
        <f>IF(A133&lt;=0,0,MIN(24+8*MAX(A133-3,0),100))</f>
        <v>100</v>
      </c>
      <c r="D133" s="3">
        <f>IF(A133&lt;=0,0,MAX(FLOOR(C133/A133,1),1))</f>
        <v>1</v>
      </c>
      <c r="E133" s="3">
        <f>IF(A133&lt;=0,0,MAX(D133*B133+2,4))</f>
        <v>16</v>
      </c>
      <c r="F133" s="4">
        <f>IF(C133=0,0,MAX(C133-E133,0)/C133)</f>
        <v>0.84</v>
      </c>
      <c r="G133" s="3">
        <f>ROUND(A133*CfgRawCapacityPerServerTB,4)</f>
        <v>377280</v>
      </c>
      <c r="H133" s="3">
        <f>ROUND(G133*F133,4)</f>
        <v>316915.2</v>
      </c>
      <c r="I133" s="3">
        <f>ROUND(H133*CfgCapacityHeadroomFactor,4)</f>
        <v>253532.16</v>
      </c>
      <c r="J133" s="4">
        <f>IF(G133=0,0,ROUND(H133/G133*100,2))</f>
        <v>84</v>
      </c>
    </row>
    <row r="134" spans="1:10">
      <c r="A134">
        <v>132</v>
      </c>
      <c r="B134" s="2">
        <f>IF(A134&lt;=0,0,INT((A134-1)/10)+1)</f>
        <v>14</v>
      </c>
      <c r="C134" s="3">
        <f>IF(A134&lt;=0,0,MIN(24+8*MAX(A134-3,0),100))</f>
        <v>100</v>
      </c>
      <c r="D134" s="3">
        <f>IF(A134&lt;=0,0,MAX(FLOOR(C134/A134,1),1))</f>
        <v>1</v>
      </c>
      <c r="E134" s="3">
        <f>IF(A134&lt;=0,0,MAX(D134*B134+2,4))</f>
        <v>16</v>
      </c>
      <c r="F134" s="4">
        <f>IF(C134=0,0,MAX(C134-E134,0)/C134)</f>
        <v>0.84</v>
      </c>
      <c r="G134" s="3">
        <f>ROUND(A134*CfgRawCapacityPerServerTB,4)</f>
        <v>380160</v>
      </c>
      <c r="H134" s="3">
        <f>ROUND(G134*F134,4)</f>
        <v>319334.4</v>
      </c>
      <c r="I134" s="3">
        <f>ROUND(H134*CfgCapacityHeadroomFactor,4)</f>
        <v>255467.52</v>
      </c>
      <c r="J134" s="4">
        <f>IF(G134=0,0,ROUND(H134/G134*100,2))</f>
        <v>84</v>
      </c>
    </row>
    <row r="135" spans="1:10">
      <c r="A135">
        <v>133</v>
      </c>
      <c r="B135" s="2">
        <f>IF(A135&lt;=0,0,INT((A135-1)/10)+1)</f>
        <v>14</v>
      </c>
      <c r="C135" s="3">
        <f>IF(A135&lt;=0,0,MIN(24+8*MAX(A135-3,0),100))</f>
        <v>100</v>
      </c>
      <c r="D135" s="3">
        <f>IF(A135&lt;=0,0,MAX(FLOOR(C135/A135,1),1))</f>
        <v>1</v>
      </c>
      <c r="E135" s="3">
        <f>IF(A135&lt;=0,0,MAX(D135*B135+2,4))</f>
        <v>16</v>
      </c>
      <c r="F135" s="4">
        <f>IF(C135=0,0,MAX(C135-E135,0)/C135)</f>
        <v>0.84</v>
      </c>
      <c r="G135" s="3">
        <f>ROUND(A135*CfgRawCapacityPerServerTB,4)</f>
        <v>383040</v>
      </c>
      <c r="H135" s="3">
        <f>ROUND(G135*F135,4)</f>
        <v>321753.6</v>
      </c>
      <c r="I135" s="3">
        <f>ROUND(H135*CfgCapacityHeadroomFactor,4)</f>
        <v>257402.88</v>
      </c>
      <c r="J135" s="4">
        <f>IF(G135=0,0,ROUND(H135/G135*100,2))</f>
        <v>84</v>
      </c>
    </row>
    <row r="136" spans="1:10">
      <c r="A136">
        <v>134</v>
      </c>
      <c r="B136" s="2">
        <f>IF(A136&lt;=0,0,INT((A136-1)/10)+1)</f>
        <v>14</v>
      </c>
      <c r="C136" s="3">
        <f>IF(A136&lt;=0,0,MIN(24+8*MAX(A136-3,0),100))</f>
        <v>100</v>
      </c>
      <c r="D136" s="3">
        <f>IF(A136&lt;=0,0,MAX(FLOOR(C136/A136,1),1))</f>
        <v>1</v>
      </c>
      <c r="E136" s="3">
        <f>IF(A136&lt;=0,0,MAX(D136*B136+2,4))</f>
        <v>16</v>
      </c>
      <c r="F136" s="4">
        <f>IF(C136=0,0,MAX(C136-E136,0)/C136)</f>
        <v>0.84</v>
      </c>
      <c r="G136" s="3">
        <f>ROUND(A136*CfgRawCapacityPerServerTB,4)</f>
        <v>385920</v>
      </c>
      <c r="H136" s="3">
        <f>ROUND(G136*F136,4)</f>
        <v>324172.8</v>
      </c>
      <c r="I136" s="3">
        <f>ROUND(H136*CfgCapacityHeadroomFactor,4)</f>
        <v>259338.24</v>
      </c>
      <c r="J136" s="4">
        <f>IF(G136=0,0,ROUND(H136/G136*100,2))</f>
        <v>84</v>
      </c>
    </row>
    <row r="137" spans="1:10">
      <c r="A137">
        <v>135</v>
      </c>
      <c r="B137" s="2">
        <f>IF(A137&lt;=0,0,INT((A137-1)/10)+1)</f>
        <v>14</v>
      </c>
      <c r="C137" s="3">
        <f>IF(A137&lt;=0,0,MIN(24+8*MAX(A137-3,0),100))</f>
        <v>100</v>
      </c>
      <c r="D137" s="3">
        <f>IF(A137&lt;=0,0,MAX(FLOOR(C137/A137,1),1))</f>
        <v>1</v>
      </c>
      <c r="E137" s="3">
        <f>IF(A137&lt;=0,0,MAX(D137*B137+2,4))</f>
        <v>16</v>
      </c>
      <c r="F137" s="4">
        <f>IF(C137=0,0,MAX(C137-E137,0)/C137)</f>
        <v>0.84</v>
      </c>
      <c r="G137" s="3">
        <f>ROUND(A137*CfgRawCapacityPerServerTB,4)</f>
        <v>388800</v>
      </c>
      <c r="H137" s="3">
        <f>ROUND(G137*F137,4)</f>
        <v>326592</v>
      </c>
      <c r="I137" s="3">
        <f>ROUND(H137*CfgCapacityHeadroomFactor,4)</f>
        <v>261273.6</v>
      </c>
      <c r="J137" s="4">
        <f>IF(G137=0,0,ROUND(H137/G137*100,2))</f>
        <v>84</v>
      </c>
    </row>
    <row r="138" spans="1:10">
      <c r="A138">
        <v>136</v>
      </c>
      <c r="B138" s="2">
        <f>IF(A138&lt;=0,0,INT((A138-1)/10)+1)</f>
        <v>14</v>
      </c>
      <c r="C138" s="3">
        <f>IF(A138&lt;=0,0,MIN(24+8*MAX(A138-3,0),100))</f>
        <v>100</v>
      </c>
      <c r="D138" s="3">
        <f>IF(A138&lt;=0,0,MAX(FLOOR(C138/A138,1),1))</f>
        <v>1</v>
      </c>
      <c r="E138" s="3">
        <f>IF(A138&lt;=0,0,MAX(D138*B138+2,4))</f>
        <v>16</v>
      </c>
      <c r="F138" s="4">
        <f>IF(C138=0,0,MAX(C138-E138,0)/C138)</f>
        <v>0.84</v>
      </c>
      <c r="G138" s="3">
        <f>ROUND(A138*CfgRawCapacityPerServerTB,4)</f>
        <v>391680</v>
      </c>
      <c r="H138" s="3">
        <f>ROUND(G138*F138,4)</f>
        <v>329011.2</v>
      </c>
      <c r="I138" s="3">
        <f>ROUND(H138*CfgCapacityHeadroomFactor,4)</f>
        <v>263208.96</v>
      </c>
      <c r="J138" s="4">
        <f>IF(G138=0,0,ROUND(H138/G138*100,2))</f>
        <v>84</v>
      </c>
    </row>
    <row r="139" spans="1:10">
      <c r="A139">
        <v>137</v>
      </c>
      <c r="B139" s="2">
        <f>IF(A139&lt;=0,0,INT((A139-1)/10)+1)</f>
        <v>14</v>
      </c>
      <c r="C139" s="3">
        <f>IF(A139&lt;=0,0,MIN(24+8*MAX(A139-3,0),100))</f>
        <v>100</v>
      </c>
      <c r="D139" s="3">
        <f>IF(A139&lt;=0,0,MAX(FLOOR(C139/A139,1),1))</f>
        <v>1</v>
      </c>
      <c r="E139" s="3">
        <f>IF(A139&lt;=0,0,MAX(D139*B139+2,4))</f>
        <v>16</v>
      </c>
      <c r="F139" s="4">
        <f>IF(C139=0,0,MAX(C139-E139,0)/C139)</f>
        <v>0.84</v>
      </c>
      <c r="G139" s="3">
        <f>ROUND(A139*CfgRawCapacityPerServerTB,4)</f>
        <v>394560</v>
      </c>
      <c r="H139" s="3">
        <f>ROUND(G139*F139,4)</f>
        <v>331430.4</v>
      </c>
      <c r="I139" s="3">
        <f>ROUND(H139*CfgCapacityHeadroomFactor,4)</f>
        <v>265144.32</v>
      </c>
      <c r="J139" s="4">
        <f>IF(G139=0,0,ROUND(H139/G139*100,2))</f>
        <v>84</v>
      </c>
    </row>
    <row r="140" spans="1:10">
      <c r="A140">
        <v>138</v>
      </c>
      <c r="B140" s="2">
        <f>IF(A140&lt;=0,0,INT((A140-1)/10)+1)</f>
        <v>14</v>
      </c>
      <c r="C140" s="3">
        <f>IF(A140&lt;=0,0,MIN(24+8*MAX(A140-3,0),100))</f>
        <v>100</v>
      </c>
      <c r="D140" s="3">
        <f>IF(A140&lt;=0,0,MAX(FLOOR(C140/A140,1),1))</f>
        <v>1</v>
      </c>
      <c r="E140" s="3">
        <f>IF(A140&lt;=0,0,MAX(D140*B140+2,4))</f>
        <v>16</v>
      </c>
      <c r="F140" s="4">
        <f>IF(C140=0,0,MAX(C140-E140,0)/C140)</f>
        <v>0.84</v>
      </c>
      <c r="G140" s="3">
        <f>ROUND(A140*CfgRawCapacityPerServerTB,4)</f>
        <v>397440</v>
      </c>
      <c r="H140" s="3">
        <f>ROUND(G140*F140,4)</f>
        <v>333849.6</v>
      </c>
      <c r="I140" s="3">
        <f>ROUND(H140*CfgCapacityHeadroomFactor,4)</f>
        <v>267079.68</v>
      </c>
      <c r="J140" s="4">
        <f>IF(G140=0,0,ROUND(H140/G140*100,2))</f>
        <v>84</v>
      </c>
    </row>
    <row r="141" spans="1:10">
      <c r="A141">
        <v>139</v>
      </c>
      <c r="B141" s="2">
        <f>IF(A141&lt;=0,0,INT((A141-1)/10)+1)</f>
        <v>14</v>
      </c>
      <c r="C141" s="3">
        <f>IF(A141&lt;=0,0,MIN(24+8*MAX(A141-3,0),100))</f>
        <v>100</v>
      </c>
      <c r="D141" s="3">
        <f>IF(A141&lt;=0,0,MAX(FLOOR(C141/A141,1),1))</f>
        <v>1</v>
      </c>
      <c r="E141" s="3">
        <f>IF(A141&lt;=0,0,MAX(D141*B141+2,4))</f>
        <v>16</v>
      </c>
      <c r="F141" s="4">
        <f>IF(C141=0,0,MAX(C141-E141,0)/C141)</f>
        <v>0.84</v>
      </c>
      <c r="G141" s="3">
        <f>ROUND(A141*CfgRawCapacityPerServerTB,4)</f>
        <v>400320</v>
      </c>
      <c r="H141" s="3">
        <f>ROUND(G141*F141,4)</f>
        <v>336268.8</v>
      </c>
      <c r="I141" s="3">
        <f>ROUND(H141*CfgCapacityHeadroomFactor,4)</f>
        <v>269015.04</v>
      </c>
      <c r="J141" s="4">
        <f>IF(G141=0,0,ROUND(H141/G141*100,2))</f>
        <v>84</v>
      </c>
    </row>
    <row r="142" spans="1:10">
      <c r="A142">
        <v>140</v>
      </c>
      <c r="B142" s="2">
        <f>IF(A142&lt;=0,0,INT((A142-1)/10)+1)</f>
        <v>14</v>
      </c>
      <c r="C142" s="3">
        <f>IF(A142&lt;=0,0,MIN(24+8*MAX(A142-3,0),100))</f>
        <v>100</v>
      </c>
      <c r="D142" s="3">
        <f>IF(A142&lt;=0,0,MAX(FLOOR(C142/A142,1),1))</f>
        <v>1</v>
      </c>
      <c r="E142" s="3">
        <f>IF(A142&lt;=0,0,MAX(D142*B142+2,4))</f>
        <v>16</v>
      </c>
      <c r="F142" s="4">
        <f>IF(C142=0,0,MAX(C142-E142,0)/C142)</f>
        <v>0.84</v>
      </c>
      <c r="G142" s="3">
        <f>ROUND(A142*CfgRawCapacityPerServerTB,4)</f>
        <v>403200</v>
      </c>
      <c r="H142" s="3">
        <f>ROUND(G142*F142,4)</f>
        <v>338688</v>
      </c>
      <c r="I142" s="3">
        <f>ROUND(H142*CfgCapacityHeadroomFactor,4)</f>
        <v>270950.4</v>
      </c>
      <c r="J142" s="4">
        <f>IF(G142=0,0,ROUND(H142/G142*100,2))</f>
        <v>84</v>
      </c>
    </row>
    <row r="143" spans="1:10">
      <c r="A143">
        <v>141</v>
      </c>
      <c r="B143" s="2">
        <f>IF(A143&lt;=0,0,INT((A143-1)/10)+1)</f>
        <v>15</v>
      </c>
      <c r="C143" s="3">
        <f>IF(A143&lt;=0,0,MIN(24+8*MAX(A143-3,0),100))</f>
        <v>100</v>
      </c>
      <c r="D143" s="3">
        <f>IF(A143&lt;=0,0,MAX(FLOOR(C143/A143,1),1))</f>
        <v>1</v>
      </c>
      <c r="E143" s="3">
        <f>IF(A143&lt;=0,0,MAX(D143*B143+2,4))</f>
        <v>17</v>
      </c>
      <c r="F143" s="4">
        <f>IF(C143=0,0,MAX(C143-E143,0)/C143)</f>
        <v>0.83</v>
      </c>
      <c r="G143" s="3">
        <f>ROUND(A143*CfgRawCapacityPerServerTB,4)</f>
        <v>406080</v>
      </c>
      <c r="H143" s="3">
        <f>ROUND(G143*F143,4)</f>
        <v>337046.4</v>
      </c>
      <c r="I143" s="3">
        <f>ROUND(H143*CfgCapacityHeadroomFactor,4)</f>
        <v>269637.12</v>
      </c>
      <c r="J143" s="4">
        <f>IF(G143=0,0,ROUND(H143/G143*100,2))</f>
        <v>83</v>
      </c>
    </row>
    <row r="144" spans="1:10">
      <c r="A144">
        <v>142</v>
      </c>
      <c r="B144" s="2">
        <f>IF(A144&lt;=0,0,INT((A144-1)/10)+1)</f>
        <v>15</v>
      </c>
      <c r="C144" s="3">
        <f>IF(A144&lt;=0,0,MIN(24+8*MAX(A144-3,0),100))</f>
        <v>100</v>
      </c>
      <c r="D144" s="3">
        <f>IF(A144&lt;=0,0,MAX(FLOOR(C144/A144,1),1))</f>
        <v>1</v>
      </c>
      <c r="E144" s="3">
        <f>IF(A144&lt;=0,0,MAX(D144*B144+2,4))</f>
        <v>17</v>
      </c>
      <c r="F144" s="4">
        <f>IF(C144=0,0,MAX(C144-E144,0)/C144)</f>
        <v>0.83</v>
      </c>
      <c r="G144" s="3">
        <f>ROUND(A144*CfgRawCapacityPerServerTB,4)</f>
        <v>408960</v>
      </c>
      <c r="H144" s="3">
        <f>ROUND(G144*F144,4)</f>
        <v>339436.8</v>
      </c>
      <c r="I144" s="3">
        <f>ROUND(H144*CfgCapacityHeadroomFactor,4)</f>
        <v>271549.44</v>
      </c>
      <c r="J144" s="4">
        <f>IF(G144=0,0,ROUND(H144/G144*100,2))</f>
        <v>83</v>
      </c>
    </row>
    <row r="145" spans="1:10">
      <c r="A145">
        <v>143</v>
      </c>
      <c r="B145" s="2">
        <f>IF(A145&lt;=0,0,INT((A145-1)/10)+1)</f>
        <v>15</v>
      </c>
      <c r="C145" s="3">
        <f>IF(A145&lt;=0,0,MIN(24+8*MAX(A145-3,0),100))</f>
        <v>100</v>
      </c>
      <c r="D145" s="3">
        <f>IF(A145&lt;=0,0,MAX(FLOOR(C145/A145,1),1))</f>
        <v>1</v>
      </c>
      <c r="E145" s="3">
        <f>IF(A145&lt;=0,0,MAX(D145*B145+2,4))</f>
        <v>17</v>
      </c>
      <c r="F145" s="4">
        <f>IF(C145=0,0,MAX(C145-E145,0)/C145)</f>
        <v>0.83</v>
      </c>
      <c r="G145" s="3">
        <f>ROUND(A145*CfgRawCapacityPerServerTB,4)</f>
        <v>411840</v>
      </c>
      <c r="H145" s="3">
        <f>ROUND(G145*F145,4)</f>
        <v>341827.2</v>
      </c>
      <c r="I145" s="3">
        <f>ROUND(H145*CfgCapacityHeadroomFactor,4)</f>
        <v>273461.76</v>
      </c>
      <c r="J145" s="4">
        <f>IF(G145=0,0,ROUND(H145/G145*100,2))</f>
        <v>83</v>
      </c>
    </row>
    <row r="146" spans="1:10">
      <c r="A146">
        <v>144</v>
      </c>
      <c r="B146" s="2">
        <f>IF(A146&lt;=0,0,INT((A146-1)/10)+1)</f>
        <v>15</v>
      </c>
      <c r="C146" s="3">
        <f>IF(A146&lt;=0,0,MIN(24+8*MAX(A146-3,0),100))</f>
        <v>100</v>
      </c>
      <c r="D146" s="3">
        <f>IF(A146&lt;=0,0,MAX(FLOOR(C146/A146,1),1))</f>
        <v>1</v>
      </c>
      <c r="E146" s="3">
        <f>IF(A146&lt;=0,0,MAX(D146*B146+2,4))</f>
        <v>17</v>
      </c>
      <c r="F146" s="4">
        <f>IF(C146=0,0,MAX(C146-E146,0)/C146)</f>
        <v>0.83</v>
      </c>
      <c r="G146" s="3">
        <f>ROUND(A146*CfgRawCapacityPerServerTB,4)</f>
        <v>414720</v>
      </c>
      <c r="H146" s="3">
        <f>ROUND(G146*F146,4)</f>
        <v>344217.6</v>
      </c>
      <c r="I146" s="3">
        <f>ROUND(H146*CfgCapacityHeadroomFactor,4)</f>
        <v>275374.08</v>
      </c>
      <c r="J146" s="4">
        <f>IF(G146=0,0,ROUND(H146/G146*100,2))</f>
        <v>83</v>
      </c>
    </row>
    <row r="147" spans="1:10">
      <c r="A147">
        <v>145</v>
      </c>
      <c r="B147" s="2">
        <f>IF(A147&lt;=0,0,INT((A147-1)/10)+1)</f>
        <v>15</v>
      </c>
      <c r="C147" s="3">
        <f>IF(A147&lt;=0,0,MIN(24+8*MAX(A147-3,0),100))</f>
        <v>100</v>
      </c>
      <c r="D147" s="3">
        <f>IF(A147&lt;=0,0,MAX(FLOOR(C147/A147,1),1))</f>
        <v>1</v>
      </c>
      <c r="E147" s="3">
        <f>IF(A147&lt;=0,0,MAX(D147*B147+2,4))</f>
        <v>17</v>
      </c>
      <c r="F147" s="4">
        <f>IF(C147=0,0,MAX(C147-E147,0)/C147)</f>
        <v>0.83</v>
      </c>
      <c r="G147" s="3">
        <f>ROUND(A147*CfgRawCapacityPerServerTB,4)</f>
        <v>417600</v>
      </c>
      <c r="H147" s="3">
        <f>ROUND(G147*F147,4)</f>
        <v>346608</v>
      </c>
      <c r="I147" s="3">
        <f>ROUND(H147*CfgCapacityHeadroomFactor,4)</f>
        <v>277286.4</v>
      </c>
      <c r="J147" s="4">
        <f>IF(G147=0,0,ROUND(H147/G147*100,2))</f>
        <v>83</v>
      </c>
    </row>
    <row r="148" spans="1:10">
      <c r="A148">
        <v>146</v>
      </c>
      <c r="B148" s="2">
        <f>IF(A148&lt;=0,0,INT((A148-1)/10)+1)</f>
        <v>15</v>
      </c>
      <c r="C148" s="3">
        <f>IF(A148&lt;=0,0,MIN(24+8*MAX(A148-3,0),100))</f>
        <v>100</v>
      </c>
      <c r="D148" s="3">
        <f>IF(A148&lt;=0,0,MAX(FLOOR(C148/A148,1),1))</f>
        <v>1</v>
      </c>
      <c r="E148" s="3">
        <f>IF(A148&lt;=0,0,MAX(D148*B148+2,4))</f>
        <v>17</v>
      </c>
      <c r="F148" s="4">
        <f>IF(C148=0,0,MAX(C148-E148,0)/C148)</f>
        <v>0.83</v>
      </c>
      <c r="G148" s="3">
        <f>ROUND(A148*CfgRawCapacityPerServerTB,4)</f>
        <v>420480</v>
      </c>
      <c r="H148" s="3">
        <f>ROUND(G148*F148,4)</f>
        <v>348998.4</v>
      </c>
      <c r="I148" s="3">
        <f>ROUND(H148*CfgCapacityHeadroomFactor,4)</f>
        <v>279198.72</v>
      </c>
      <c r="J148" s="4">
        <f>IF(G148=0,0,ROUND(H148/G148*100,2))</f>
        <v>83</v>
      </c>
    </row>
    <row r="149" spans="1:10">
      <c r="A149">
        <v>147</v>
      </c>
      <c r="B149" s="2">
        <f>IF(A149&lt;=0,0,INT((A149-1)/10)+1)</f>
        <v>15</v>
      </c>
      <c r="C149" s="3">
        <f>IF(A149&lt;=0,0,MIN(24+8*MAX(A149-3,0),100))</f>
        <v>100</v>
      </c>
      <c r="D149" s="3">
        <f>IF(A149&lt;=0,0,MAX(FLOOR(C149/A149,1),1))</f>
        <v>1</v>
      </c>
      <c r="E149" s="3">
        <f>IF(A149&lt;=0,0,MAX(D149*B149+2,4))</f>
        <v>17</v>
      </c>
      <c r="F149" s="4">
        <f>IF(C149=0,0,MAX(C149-E149,0)/C149)</f>
        <v>0.83</v>
      </c>
      <c r="G149" s="3">
        <f>ROUND(A149*CfgRawCapacityPerServerTB,4)</f>
        <v>423360</v>
      </c>
      <c r="H149" s="3">
        <f>ROUND(G149*F149,4)</f>
        <v>351388.8</v>
      </c>
      <c r="I149" s="3">
        <f>ROUND(H149*CfgCapacityHeadroomFactor,4)</f>
        <v>281111.04</v>
      </c>
      <c r="J149" s="4">
        <f>IF(G149=0,0,ROUND(H149/G149*100,2))</f>
        <v>83</v>
      </c>
    </row>
    <row r="150" spans="1:10">
      <c r="A150">
        <v>148</v>
      </c>
      <c r="B150" s="2">
        <f>IF(A150&lt;=0,0,INT((A150-1)/10)+1)</f>
        <v>15</v>
      </c>
      <c r="C150" s="3">
        <f>IF(A150&lt;=0,0,MIN(24+8*MAX(A150-3,0),100))</f>
        <v>100</v>
      </c>
      <c r="D150" s="3">
        <f>IF(A150&lt;=0,0,MAX(FLOOR(C150/A150,1),1))</f>
        <v>1</v>
      </c>
      <c r="E150" s="3">
        <f>IF(A150&lt;=0,0,MAX(D150*B150+2,4))</f>
        <v>17</v>
      </c>
      <c r="F150" s="4">
        <f>IF(C150=0,0,MAX(C150-E150,0)/C150)</f>
        <v>0.83</v>
      </c>
      <c r="G150" s="3">
        <f>ROUND(A150*CfgRawCapacityPerServerTB,4)</f>
        <v>426240</v>
      </c>
      <c r="H150" s="3">
        <f>ROUND(G150*F150,4)</f>
        <v>353779.2</v>
      </c>
      <c r="I150" s="3">
        <f>ROUND(H150*CfgCapacityHeadroomFactor,4)</f>
        <v>283023.36</v>
      </c>
      <c r="J150" s="4">
        <f>IF(G150=0,0,ROUND(H150/G150*100,2))</f>
        <v>83</v>
      </c>
    </row>
    <row r="151" spans="1:10">
      <c r="A151">
        <v>149</v>
      </c>
      <c r="B151" s="2">
        <f>IF(A151&lt;=0,0,INT((A151-1)/10)+1)</f>
        <v>15</v>
      </c>
      <c r="C151" s="3">
        <f>IF(A151&lt;=0,0,MIN(24+8*MAX(A151-3,0),100))</f>
        <v>100</v>
      </c>
      <c r="D151" s="3">
        <f>IF(A151&lt;=0,0,MAX(FLOOR(C151/A151,1),1))</f>
        <v>1</v>
      </c>
      <c r="E151" s="3">
        <f>IF(A151&lt;=0,0,MAX(D151*B151+2,4))</f>
        <v>17</v>
      </c>
      <c r="F151" s="4">
        <f>IF(C151=0,0,MAX(C151-E151,0)/C151)</f>
        <v>0.83</v>
      </c>
      <c r="G151" s="3">
        <f>ROUND(A151*CfgRawCapacityPerServerTB,4)</f>
        <v>429120</v>
      </c>
      <c r="H151" s="3">
        <f>ROUND(G151*F151,4)</f>
        <v>356169.6</v>
      </c>
      <c r="I151" s="3">
        <f>ROUND(H151*CfgCapacityHeadroomFactor,4)</f>
        <v>284935.68</v>
      </c>
      <c r="J151" s="4">
        <f>IF(G151=0,0,ROUND(H151/G151*100,2))</f>
        <v>83</v>
      </c>
    </row>
    <row r="152" spans="1:10">
      <c r="A152">
        <v>150</v>
      </c>
      <c r="B152" s="2">
        <f>IF(A152&lt;=0,0,INT((A152-1)/10)+1)</f>
        <v>15</v>
      </c>
      <c r="C152" s="3">
        <f>IF(A152&lt;=0,0,MIN(24+8*MAX(A152-3,0),100))</f>
        <v>100</v>
      </c>
      <c r="D152" s="3">
        <f>IF(A152&lt;=0,0,MAX(FLOOR(C152/A152,1),1))</f>
        <v>1</v>
      </c>
      <c r="E152" s="3">
        <f>IF(A152&lt;=0,0,MAX(D152*B152+2,4))</f>
        <v>17</v>
      </c>
      <c r="F152" s="4">
        <f>IF(C152=0,0,MAX(C152-E152,0)/C152)</f>
        <v>0.83</v>
      </c>
      <c r="G152" s="3">
        <f>ROUND(A152*CfgRawCapacityPerServerTB,4)</f>
        <v>432000</v>
      </c>
      <c r="H152" s="3">
        <f>ROUND(G152*F152,4)</f>
        <v>358560</v>
      </c>
      <c r="I152" s="3">
        <f>ROUND(H152*CfgCapacityHeadroomFactor,4)</f>
        <v>286848</v>
      </c>
      <c r="J152" s="4">
        <f>IF(G152=0,0,ROUND(H152/G152*100,2))</f>
        <v>83</v>
      </c>
    </row>
    <row r="153" spans="1:10">
      <c r="A153">
        <v>151</v>
      </c>
      <c r="B153" s="2">
        <f>IF(A153&lt;=0,0,INT((A153-1)/10)+1)</f>
        <v>16</v>
      </c>
      <c r="C153" s="3">
        <f>IF(A153&lt;=0,0,MIN(24+8*MAX(A153-3,0),100))</f>
        <v>100</v>
      </c>
      <c r="D153" s="3">
        <f>IF(A153&lt;=0,0,MAX(FLOOR(C153/A153,1),1))</f>
        <v>1</v>
      </c>
      <c r="E153" s="3">
        <f>IF(A153&lt;=0,0,MAX(D153*B153+2,4))</f>
        <v>18</v>
      </c>
      <c r="F153" s="4">
        <f>IF(C153=0,0,MAX(C153-E153,0)/C153)</f>
        <v>0.82</v>
      </c>
      <c r="G153" s="3">
        <f>ROUND(A153*CfgRawCapacityPerServerTB,4)</f>
        <v>434880</v>
      </c>
      <c r="H153" s="3">
        <f>ROUND(G153*F153,4)</f>
        <v>356601.6</v>
      </c>
      <c r="I153" s="3">
        <f>ROUND(H153*CfgCapacityHeadroomFactor,4)</f>
        <v>285281.28</v>
      </c>
      <c r="J153" s="4">
        <f>IF(G153=0,0,ROUND(H153/G153*100,2))</f>
        <v>82</v>
      </c>
    </row>
    <row r="154" spans="1:10">
      <c r="A154">
        <v>152</v>
      </c>
      <c r="B154" s="2">
        <f>IF(A154&lt;=0,0,INT((A154-1)/10)+1)</f>
        <v>16</v>
      </c>
      <c r="C154" s="3">
        <f>IF(A154&lt;=0,0,MIN(24+8*MAX(A154-3,0),100))</f>
        <v>100</v>
      </c>
      <c r="D154" s="3">
        <f>IF(A154&lt;=0,0,MAX(FLOOR(C154/A154,1),1))</f>
        <v>1</v>
      </c>
      <c r="E154" s="3">
        <f>IF(A154&lt;=0,0,MAX(D154*B154+2,4))</f>
        <v>18</v>
      </c>
      <c r="F154" s="4">
        <f>IF(C154=0,0,MAX(C154-E154,0)/C154)</f>
        <v>0.82</v>
      </c>
      <c r="G154" s="3">
        <f>ROUND(A154*CfgRawCapacityPerServerTB,4)</f>
        <v>437760</v>
      </c>
      <c r="H154" s="3">
        <f>ROUND(G154*F154,4)</f>
        <v>358963.2</v>
      </c>
      <c r="I154" s="3">
        <f>ROUND(H154*CfgCapacityHeadroomFactor,4)</f>
        <v>287170.56</v>
      </c>
      <c r="J154" s="4">
        <f>IF(G154=0,0,ROUND(H154/G154*100,2))</f>
        <v>82</v>
      </c>
    </row>
    <row r="155" spans="1:10">
      <c r="A155">
        <v>153</v>
      </c>
      <c r="B155" s="2">
        <f>IF(A155&lt;=0,0,INT((A155-1)/10)+1)</f>
        <v>16</v>
      </c>
      <c r="C155" s="3">
        <f>IF(A155&lt;=0,0,MIN(24+8*MAX(A155-3,0),100))</f>
        <v>100</v>
      </c>
      <c r="D155" s="3">
        <f>IF(A155&lt;=0,0,MAX(FLOOR(C155/A155,1),1))</f>
        <v>1</v>
      </c>
      <c r="E155" s="3">
        <f>IF(A155&lt;=0,0,MAX(D155*B155+2,4))</f>
        <v>18</v>
      </c>
      <c r="F155" s="4">
        <f>IF(C155=0,0,MAX(C155-E155,0)/C155)</f>
        <v>0.82</v>
      </c>
      <c r="G155" s="3">
        <f>ROUND(A155*CfgRawCapacityPerServerTB,4)</f>
        <v>440640</v>
      </c>
      <c r="H155" s="3">
        <f>ROUND(G155*F155,4)</f>
        <v>361324.8</v>
      </c>
      <c r="I155" s="3">
        <f>ROUND(H155*CfgCapacityHeadroomFactor,4)</f>
        <v>289059.84</v>
      </c>
      <c r="J155" s="4">
        <f>IF(G155=0,0,ROUND(H155/G155*100,2))</f>
        <v>82</v>
      </c>
    </row>
    <row r="156" spans="1:10">
      <c r="A156">
        <v>154</v>
      </c>
      <c r="B156" s="2">
        <f>IF(A156&lt;=0,0,INT((A156-1)/10)+1)</f>
        <v>16</v>
      </c>
      <c r="C156" s="3">
        <f>IF(A156&lt;=0,0,MIN(24+8*MAX(A156-3,0),100))</f>
        <v>100</v>
      </c>
      <c r="D156" s="3">
        <f>IF(A156&lt;=0,0,MAX(FLOOR(C156/A156,1),1))</f>
        <v>1</v>
      </c>
      <c r="E156" s="3">
        <f>IF(A156&lt;=0,0,MAX(D156*B156+2,4))</f>
        <v>18</v>
      </c>
      <c r="F156" s="4">
        <f>IF(C156=0,0,MAX(C156-E156,0)/C156)</f>
        <v>0.82</v>
      </c>
      <c r="G156" s="3">
        <f>ROUND(A156*CfgRawCapacityPerServerTB,4)</f>
        <v>443520</v>
      </c>
      <c r="H156" s="3">
        <f>ROUND(G156*F156,4)</f>
        <v>363686.4</v>
      </c>
      <c r="I156" s="3">
        <f>ROUND(H156*CfgCapacityHeadroomFactor,4)</f>
        <v>290949.12</v>
      </c>
      <c r="J156" s="4">
        <f>IF(G156=0,0,ROUND(H156/G156*100,2))</f>
        <v>82</v>
      </c>
    </row>
    <row r="157" spans="1:10">
      <c r="A157">
        <v>155</v>
      </c>
      <c r="B157" s="2">
        <f>IF(A157&lt;=0,0,INT((A157-1)/10)+1)</f>
        <v>16</v>
      </c>
      <c r="C157" s="3">
        <f>IF(A157&lt;=0,0,MIN(24+8*MAX(A157-3,0),100))</f>
        <v>100</v>
      </c>
      <c r="D157" s="3">
        <f>IF(A157&lt;=0,0,MAX(FLOOR(C157/A157,1),1))</f>
        <v>1</v>
      </c>
      <c r="E157" s="3">
        <f>IF(A157&lt;=0,0,MAX(D157*B157+2,4))</f>
        <v>18</v>
      </c>
      <c r="F157" s="4">
        <f>IF(C157=0,0,MAX(C157-E157,0)/C157)</f>
        <v>0.82</v>
      </c>
      <c r="G157" s="3">
        <f>ROUND(A157*CfgRawCapacityPerServerTB,4)</f>
        <v>446400</v>
      </c>
      <c r="H157" s="3">
        <f>ROUND(G157*F157,4)</f>
        <v>366048</v>
      </c>
      <c r="I157" s="3">
        <f>ROUND(H157*CfgCapacityHeadroomFactor,4)</f>
        <v>292838.4</v>
      </c>
      <c r="J157" s="4">
        <f>IF(G157=0,0,ROUND(H157/G157*100,2))</f>
        <v>82</v>
      </c>
    </row>
    <row r="158" spans="1:10">
      <c r="A158">
        <v>156</v>
      </c>
      <c r="B158" s="2">
        <f>IF(A158&lt;=0,0,INT((A158-1)/10)+1)</f>
        <v>16</v>
      </c>
      <c r="C158" s="3">
        <f>IF(A158&lt;=0,0,MIN(24+8*MAX(A158-3,0),100))</f>
        <v>100</v>
      </c>
      <c r="D158" s="3">
        <f>IF(A158&lt;=0,0,MAX(FLOOR(C158/A158,1),1))</f>
        <v>1</v>
      </c>
      <c r="E158" s="3">
        <f>IF(A158&lt;=0,0,MAX(D158*B158+2,4))</f>
        <v>18</v>
      </c>
      <c r="F158" s="4">
        <f>IF(C158=0,0,MAX(C158-E158,0)/C158)</f>
        <v>0.82</v>
      </c>
      <c r="G158" s="3">
        <f>ROUND(A158*CfgRawCapacityPerServerTB,4)</f>
        <v>449280</v>
      </c>
      <c r="H158" s="3">
        <f>ROUND(G158*F158,4)</f>
        <v>368409.6</v>
      </c>
      <c r="I158" s="3">
        <f>ROUND(H158*CfgCapacityHeadroomFactor,4)</f>
        <v>294727.68</v>
      </c>
      <c r="J158" s="4">
        <f>IF(G158=0,0,ROUND(H158/G158*100,2))</f>
        <v>82</v>
      </c>
    </row>
    <row r="159" spans="1:10">
      <c r="A159">
        <v>157</v>
      </c>
      <c r="B159" s="2">
        <f>IF(A159&lt;=0,0,INT((A159-1)/10)+1)</f>
        <v>16</v>
      </c>
      <c r="C159" s="3">
        <f>IF(A159&lt;=0,0,MIN(24+8*MAX(A159-3,0),100))</f>
        <v>100</v>
      </c>
      <c r="D159" s="3">
        <f>IF(A159&lt;=0,0,MAX(FLOOR(C159/A159,1),1))</f>
        <v>1</v>
      </c>
      <c r="E159" s="3">
        <f>IF(A159&lt;=0,0,MAX(D159*B159+2,4))</f>
        <v>18</v>
      </c>
      <c r="F159" s="4">
        <f>IF(C159=0,0,MAX(C159-E159,0)/C159)</f>
        <v>0.82</v>
      </c>
      <c r="G159" s="3">
        <f>ROUND(A159*CfgRawCapacityPerServerTB,4)</f>
        <v>452160</v>
      </c>
      <c r="H159" s="3">
        <f>ROUND(G159*F159,4)</f>
        <v>370771.2</v>
      </c>
      <c r="I159" s="3">
        <f>ROUND(H159*CfgCapacityHeadroomFactor,4)</f>
        <v>296616.96</v>
      </c>
      <c r="J159" s="4">
        <f>IF(G159=0,0,ROUND(H159/G159*100,2))</f>
        <v>82</v>
      </c>
    </row>
    <row r="160" spans="1:10">
      <c r="A160">
        <v>158</v>
      </c>
      <c r="B160" s="2">
        <f>IF(A160&lt;=0,0,INT((A160-1)/10)+1)</f>
        <v>16</v>
      </c>
      <c r="C160" s="3">
        <f>IF(A160&lt;=0,0,MIN(24+8*MAX(A160-3,0),100))</f>
        <v>100</v>
      </c>
      <c r="D160" s="3">
        <f>IF(A160&lt;=0,0,MAX(FLOOR(C160/A160,1),1))</f>
        <v>1</v>
      </c>
      <c r="E160" s="3">
        <f>IF(A160&lt;=0,0,MAX(D160*B160+2,4))</f>
        <v>18</v>
      </c>
      <c r="F160" s="4">
        <f>IF(C160=0,0,MAX(C160-E160,0)/C160)</f>
        <v>0.82</v>
      </c>
      <c r="G160" s="3">
        <f>ROUND(A160*CfgRawCapacityPerServerTB,4)</f>
        <v>455040</v>
      </c>
      <c r="H160" s="3">
        <f>ROUND(G160*F160,4)</f>
        <v>373132.8</v>
      </c>
      <c r="I160" s="3">
        <f>ROUND(H160*CfgCapacityHeadroomFactor,4)</f>
        <v>298506.24</v>
      </c>
      <c r="J160" s="4">
        <f>IF(G160=0,0,ROUND(H160/G160*100,2))</f>
        <v>82</v>
      </c>
    </row>
    <row r="161" spans="1:10">
      <c r="A161">
        <v>159</v>
      </c>
      <c r="B161" s="2">
        <f>IF(A161&lt;=0,0,INT((A161-1)/10)+1)</f>
        <v>16</v>
      </c>
      <c r="C161" s="3">
        <f>IF(A161&lt;=0,0,MIN(24+8*MAX(A161-3,0),100))</f>
        <v>100</v>
      </c>
      <c r="D161" s="3">
        <f>IF(A161&lt;=0,0,MAX(FLOOR(C161/A161,1),1))</f>
        <v>1</v>
      </c>
      <c r="E161" s="3">
        <f>IF(A161&lt;=0,0,MAX(D161*B161+2,4))</f>
        <v>18</v>
      </c>
      <c r="F161" s="4">
        <f>IF(C161=0,0,MAX(C161-E161,0)/C161)</f>
        <v>0.82</v>
      </c>
      <c r="G161" s="3">
        <f>ROUND(A161*CfgRawCapacityPerServerTB,4)</f>
        <v>457920</v>
      </c>
      <c r="H161" s="3">
        <f>ROUND(G161*F161,4)</f>
        <v>375494.4</v>
      </c>
      <c r="I161" s="3">
        <f>ROUND(H161*CfgCapacityHeadroomFactor,4)</f>
        <v>300395.52</v>
      </c>
      <c r="J161" s="4">
        <f>IF(G161=0,0,ROUND(H161/G161*100,2))</f>
        <v>82</v>
      </c>
    </row>
    <row r="162" spans="1:10">
      <c r="A162">
        <v>160</v>
      </c>
      <c r="B162" s="2">
        <f>IF(A162&lt;=0,0,INT((A162-1)/10)+1)</f>
        <v>16</v>
      </c>
      <c r="C162" s="3">
        <f>IF(A162&lt;=0,0,MIN(24+8*MAX(A162-3,0),100))</f>
        <v>100</v>
      </c>
      <c r="D162" s="3">
        <f>IF(A162&lt;=0,0,MAX(FLOOR(C162/A162,1),1))</f>
        <v>1</v>
      </c>
      <c r="E162" s="3">
        <f>IF(A162&lt;=0,0,MAX(D162*B162+2,4))</f>
        <v>18</v>
      </c>
      <c r="F162" s="4">
        <f>IF(C162=0,0,MAX(C162-E162,0)/C162)</f>
        <v>0.82</v>
      </c>
      <c r="G162" s="3">
        <f>ROUND(A162*CfgRawCapacityPerServerTB,4)</f>
        <v>460800</v>
      </c>
      <c r="H162" s="3">
        <f>ROUND(G162*F162,4)</f>
        <v>377856</v>
      </c>
      <c r="I162" s="3">
        <f>ROUND(H162*CfgCapacityHeadroomFactor,4)</f>
        <v>302284.8</v>
      </c>
      <c r="J162" s="4">
        <f>IF(G162=0,0,ROUND(H162/G162*100,2))</f>
        <v>82</v>
      </c>
    </row>
    <row r="163" spans="1:10">
      <c r="A163">
        <v>161</v>
      </c>
      <c r="B163" s="2">
        <f>IF(A163&lt;=0,0,INT((A163-1)/10)+1)</f>
        <v>17</v>
      </c>
      <c r="C163" s="3">
        <f>IF(A163&lt;=0,0,MIN(24+8*MAX(A163-3,0),100))</f>
        <v>100</v>
      </c>
      <c r="D163" s="3">
        <f>IF(A163&lt;=0,0,MAX(FLOOR(C163/A163,1),1))</f>
        <v>1</v>
      </c>
      <c r="E163" s="3">
        <f>IF(A163&lt;=0,0,MAX(D163*B163+2,4))</f>
        <v>19</v>
      </c>
      <c r="F163" s="4">
        <f>IF(C163=0,0,MAX(C163-E163,0)/C163)</f>
        <v>0.81</v>
      </c>
      <c r="G163" s="3">
        <f>ROUND(A163*CfgRawCapacityPerServerTB,4)</f>
        <v>463680</v>
      </c>
      <c r="H163" s="3">
        <f>ROUND(G163*F163,4)</f>
        <v>375580.8</v>
      </c>
      <c r="I163" s="3">
        <f>ROUND(H163*CfgCapacityHeadroomFactor,4)</f>
        <v>300464.64</v>
      </c>
      <c r="J163" s="4">
        <f>IF(G163=0,0,ROUND(H163/G163*100,2))</f>
        <v>81</v>
      </c>
    </row>
    <row r="164" spans="1:10">
      <c r="A164">
        <v>162</v>
      </c>
      <c r="B164" s="2">
        <f>IF(A164&lt;=0,0,INT((A164-1)/10)+1)</f>
        <v>17</v>
      </c>
      <c r="C164" s="3">
        <f>IF(A164&lt;=0,0,MIN(24+8*MAX(A164-3,0),100))</f>
        <v>100</v>
      </c>
      <c r="D164" s="3">
        <f>IF(A164&lt;=0,0,MAX(FLOOR(C164/A164,1),1))</f>
        <v>1</v>
      </c>
      <c r="E164" s="3">
        <f>IF(A164&lt;=0,0,MAX(D164*B164+2,4))</f>
        <v>19</v>
      </c>
      <c r="F164" s="4">
        <f>IF(C164=0,0,MAX(C164-E164,0)/C164)</f>
        <v>0.81</v>
      </c>
      <c r="G164" s="3">
        <f>ROUND(A164*CfgRawCapacityPerServerTB,4)</f>
        <v>466560</v>
      </c>
      <c r="H164" s="3">
        <f>ROUND(G164*F164,4)</f>
        <v>377913.6</v>
      </c>
      <c r="I164" s="3">
        <f>ROUND(H164*CfgCapacityHeadroomFactor,4)</f>
        <v>302330.88</v>
      </c>
      <c r="J164" s="4">
        <f>IF(G164=0,0,ROUND(H164/G164*100,2))</f>
        <v>81</v>
      </c>
    </row>
    <row r="165" spans="1:10">
      <c r="A165">
        <v>163</v>
      </c>
      <c r="B165" s="2">
        <f>IF(A165&lt;=0,0,INT((A165-1)/10)+1)</f>
        <v>17</v>
      </c>
      <c r="C165" s="3">
        <f>IF(A165&lt;=0,0,MIN(24+8*MAX(A165-3,0),100))</f>
        <v>100</v>
      </c>
      <c r="D165" s="3">
        <f>IF(A165&lt;=0,0,MAX(FLOOR(C165/A165,1),1))</f>
        <v>1</v>
      </c>
      <c r="E165" s="3">
        <f>IF(A165&lt;=0,0,MAX(D165*B165+2,4))</f>
        <v>19</v>
      </c>
      <c r="F165" s="4">
        <f>IF(C165=0,0,MAX(C165-E165,0)/C165)</f>
        <v>0.81</v>
      </c>
      <c r="G165" s="3">
        <f>ROUND(A165*CfgRawCapacityPerServerTB,4)</f>
        <v>469440</v>
      </c>
      <c r="H165" s="3">
        <f>ROUND(G165*F165,4)</f>
        <v>380246.4</v>
      </c>
      <c r="I165" s="3">
        <f>ROUND(H165*CfgCapacityHeadroomFactor,4)</f>
        <v>304197.12</v>
      </c>
      <c r="J165" s="4">
        <f>IF(G165=0,0,ROUND(H165/G165*100,2))</f>
        <v>81</v>
      </c>
    </row>
    <row r="166" spans="1:10">
      <c r="A166">
        <v>164</v>
      </c>
      <c r="B166" s="2">
        <f>IF(A166&lt;=0,0,INT((A166-1)/10)+1)</f>
        <v>17</v>
      </c>
      <c r="C166" s="3">
        <f>IF(A166&lt;=0,0,MIN(24+8*MAX(A166-3,0),100))</f>
        <v>100</v>
      </c>
      <c r="D166" s="3">
        <f>IF(A166&lt;=0,0,MAX(FLOOR(C166/A166,1),1))</f>
        <v>1</v>
      </c>
      <c r="E166" s="3">
        <f>IF(A166&lt;=0,0,MAX(D166*B166+2,4))</f>
        <v>19</v>
      </c>
      <c r="F166" s="4">
        <f>IF(C166=0,0,MAX(C166-E166,0)/C166)</f>
        <v>0.81</v>
      </c>
      <c r="G166" s="3">
        <f>ROUND(A166*CfgRawCapacityPerServerTB,4)</f>
        <v>472320</v>
      </c>
      <c r="H166" s="3">
        <f>ROUND(G166*F166,4)</f>
        <v>382579.2</v>
      </c>
      <c r="I166" s="3">
        <f>ROUND(H166*CfgCapacityHeadroomFactor,4)</f>
        <v>306063.36</v>
      </c>
      <c r="J166" s="4">
        <f>IF(G166=0,0,ROUND(H166/G166*100,2))</f>
        <v>81</v>
      </c>
    </row>
    <row r="167" spans="1:10">
      <c r="A167">
        <v>165</v>
      </c>
      <c r="B167" s="2">
        <f>IF(A167&lt;=0,0,INT((A167-1)/10)+1)</f>
        <v>17</v>
      </c>
      <c r="C167" s="3">
        <f>IF(A167&lt;=0,0,MIN(24+8*MAX(A167-3,0),100))</f>
        <v>100</v>
      </c>
      <c r="D167" s="3">
        <f>IF(A167&lt;=0,0,MAX(FLOOR(C167/A167,1),1))</f>
        <v>1</v>
      </c>
      <c r="E167" s="3">
        <f>IF(A167&lt;=0,0,MAX(D167*B167+2,4))</f>
        <v>19</v>
      </c>
      <c r="F167" s="4">
        <f>IF(C167=0,0,MAX(C167-E167,0)/C167)</f>
        <v>0.81</v>
      </c>
      <c r="G167" s="3">
        <f>ROUND(A167*CfgRawCapacityPerServerTB,4)</f>
        <v>475200</v>
      </c>
      <c r="H167" s="3">
        <f>ROUND(G167*F167,4)</f>
        <v>384912</v>
      </c>
      <c r="I167" s="3">
        <f>ROUND(H167*CfgCapacityHeadroomFactor,4)</f>
        <v>307929.6</v>
      </c>
      <c r="J167" s="4">
        <f>IF(G167=0,0,ROUND(H167/G167*100,2))</f>
        <v>81</v>
      </c>
    </row>
    <row r="168" spans="1:10">
      <c r="A168">
        <v>166</v>
      </c>
      <c r="B168" s="2">
        <f>IF(A168&lt;=0,0,INT((A168-1)/10)+1)</f>
        <v>17</v>
      </c>
      <c r="C168" s="3">
        <f>IF(A168&lt;=0,0,MIN(24+8*MAX(A168-3,0),100))</f>
        <v>100</v>
      </c>
      <c r="D168" s="3">
        <f>IF(A168&lt;=0,0,MAX(FLOOR(C168/A168,1),1))</f>
        <v>1</v>
      </c>
      <c r="E168" s="3">
        <f>IF(A168&lt;=0,0,MAX(D168*B168+2,4))</f>
        <v>19</v>
      </c>
      <c r="F168" s="4">
        <f>IF(C168=0,0,MAX(C168-E168,0)/C168)</f>
        <v>0.81</v>
      </c>
      <c r="G168" s="3">
        <f>ROUND(A168*CfgRawCapacityPerServerTB,4)</f>
        <v>478080</v>
      </c>
      <c r="H168" s="3">
        <f>ROUND(G168*F168,4)</f>
        <v>387244.8</v>
      </c>
      <c r="I168" s="3">
        <f>ROUND(H168*CfgCapacityHeadroomFactor,4)</f>
        <v>309795.84</v>
      </c>
      <c r="J168" s="4">
        <f>IF(G168=0,0,ROUND(H168/G168*100,2))</f>
        <v>81</v>
      </c>
    </row>
    <row r="169" spans="1:10">
      <c r="A169">
        <v>167</v>
      </c>
      <c r="B169" s="2">
        <f>IF(A169&lt;=0,0,INT((A169-1)/10)+1)</f>
        <v>17</v>
      </c>
      <c r="C169" s="3">
        <f>IF(A169&lt;=0,0,MIN(24+8*MAX(A169-3,0),100))</f>
        <v>100</v>
      </c>
      <c r="D169" s="3">
        <f>IF(A169&lt;=0,0,MAX(FLOOR(C169/A169,1),1))</f>
        <v>1</v>
      </c>
      <c r="E169" s="3">
        <f>IF(A169&lt;=0,0,MAX(D169*B169+2,4))</f>
        <v>19</v>
      </c>
      <c r="F169" s="4">
        <f>IF(C169=0,0,MAX(C169-E169,0)/C169)</f>
        <v>0.81</v>
      </c>
      <c r="G169" s="3">
        <f>ROUND(A169*CfgRawCapacityPerServerTB,4)</f>
        <v>480960</v>
      </c>
      <c r="H169" s="3">
        <f>ROUND(G169*F169,4)</f>
        <v>389577.6</v>
      </c>
      <c r="I169" s="3">
        <f>ROUND(H169*CfgCapacityHeadroomFactor,4)</f>
        <v>311662.08</v>
      </c>
      <c r="J169" s="4">
        <f>IF(G169=0,0,ROUND(H169/G169*100,2))</f>
        <v>81</v>
      </c>
    </row>
    <row r="170" spans="1:10">
      <c r="A170">
        <v>168</v>
      </c>
      <c r="B170" s="2">
        <f>IF(A170&lt;=0,0,INT((A170-1)/10)+1)</f>
        <v>17</v>
      </c>
      <c r="C170" s="3">
        <f>IF(A170&lt;=0,0,MIN(24+8*MAX(A170-3,0),100))</f>
        <v>100</v>
      </c>
      <c r="D170" s="3">
        <f>IF(A170&lt;=0,0,MAX(FLOOR(C170/A170,1),1))</f>
        <v>1</v>
      </c>
      <c r="E170" s="3">
        <f>IF(A170&lt;=0,0,MAX(D170*B170+2,4))</f>
        <v>19</v>
      </c>
      <c r="F170" s="4">
        <f>IF(C170=0,0,MAX(C170-E170,0)/C170)</f>
        <v>0.81</v>
      </c>
      <c r="G170" s="3">
        <f>ROUND(A170*CfgRawCapacityPerServerTB,4)</f>
        <v>483840</v>
      </c>
      <c r="H170" s="3">
        <f>ROUND(G170*F170,4)</f>
        <v>391910.4</v>
      </c>
      <c r="I170" s="3">
        <f>ROUND(H170*CfgCapacityHeadroomFactor,4)</f>
        <v>313528.32</v>
      </c>
      <c r="J170" s="4">
        <f>IF(G170=0,0,ROUND(H170/G170*100,2))</f>
        <v>81</v>
      </c>
    </row>
    <row r="171" spans="1:10">
      <c r="A171">
        <v>169</v>
      </c>
      <c r="B171" s="2">
        <f>IF(A171&lt;=0,0,INT((A171-1)/10)+1)</f>
        <v>17</v>
      </c>
      <c r="C171" s="3">
        <f>IF(A171&lt;=0,0,MIN(24+8*MAX(A171-3,0),100))</f>
        <v>100</v>
      </c>
      <c r="D171" s="3">
        <f>IF(A171&lt;=0,0,MAX(FLOOR(C171/A171,1),1))</f>
        <v>1</v>
      </c>
      <c r="E171" s="3">
        <f>IF(A171&lt;=0,0,MAX(D171*B171+2,4))</f>
        <v>19</v>
      </c>
      <c r="F171" s="4">
        <f>IF(C171=0,0,MAX(C171-E171,0)/C171)</f>
        <v>0.81</v>
      </c>
      <c r="G171" s="3">
        <f>ROUND(A171*CfgRawCapacityPerServerTB,4)</f>
        <v>486720</v>
      </c>
      <c r="H171" s="3">
        <f>ROUND(G171*F171,4)</f>
        <v>394243.2</v>
      </c>
      <c r="I171" s="3">
        <f>ROUND(H171*CfgCapacityHeadroomFactor,4)</f>
        <v>315394.56</v>
      </c>
      <c r="J171" s="4">
        <f>IF(G171=0,0,ROUND(H171/G171*100,2))</f>
        <v>81</v>
      </c>
    </row>
    <row r="172" spans="1:10">
      <c r="A172">
        <v>170</v>
      </c>
      <c r="B172" s="2">
        <f>IF(A172&lt;=0,0,INT((A172-1)/10)+1)</f>
        <v>17</v>
      </c>
      <c r="C172" s="3">
        <f>IF(A172&lt;=0,0,MIN(24+8*MAX(A172-3,0),100))</f>
        <v>100</v>
      </c>
      <c r="D172" s="3">
        <f>IF(A172&lt;=0,0,MAX(FLOOR(C172/A172,1),1))</f>
        <v>1</v>
      </c>
      <c r="E172" s="3">
        <f>IF(A172&lt;=0,0,MAX(D172*B172+2,4))</f>
        <v>19</v>
      </c>
      <c r="F172" s="4">
        <f>IF(C172=0,0,MAX(C172-E172,0)/C172)</f>
        <v>0.81</v>
      </c>
      <c r="G172" s="3">
        <f>ROUND(A172*CfgRawCapacityPerServerTB,4)</f>
        <v>489600</v>
      </c>
      <c r="H172" s="3">
        <f>ROUND(G172*F172,4)</f>
        <v>396576</v>
      </c>
      <c r="I172" s="3">
        <f>ROUND(H172*CfgCapacityHeadroomFactor,4)</f>
        <v>317260.8</v>
      </c>
      <c r="J172" s="4">
        <f>IF(G172=0,0,ROUND(H172/G172*100,2))</f>
        <v>81</v>
      </c>
    </row>
    <row r="173" spans="1:10">
      <c r="A173">
        <v>171</v>
      </c>
      <c r="B173" s="2">
        <f>IF(A173&lt;=0,0,INT((A173-1)/10)+1)</f>
        <v>18</v>
      </c>
      <c r="C173" s="3">
        <f>IF(A173&lt;=0,0,MIN(24+8*MAX(A173-3,0),100))</f>
        <v>100</v>
      </c>
      <c r="D173" s="3">
        <f>IF(A173&lt;=0,0,MAX(FLOOR(C173/A173,1),1))</f>
        <v>1</v>
      </c>
      <c r="E173" s="3">
        <f>IF(A173&lt;=0,0,MAX(D173*B173+2,4))</f>
        <v>20</v>
      </c>
      <c r="F173" s="4">
        <f>IF(C173=0,0,MAX(C173-E173,0)/C173)</f>
        <v>0.8</v>
      </c>
      <c r="G173" s="3">
        <f>ROUND(A173*CfgRawCapacityPerServerTB,4)</f>
        <v>492480</v>
      </c>
      <c r="H173" s="3">
        <f>ROUND(G173*F173,4)</f>
        <v>393984</v>
      </c>
      <c r="I173" s="3">
        <f>ROUND(H173*CfgCapacityHeadroomFactor,4)</f>
        <v>315187.2</v>
      </c>
      <c r="J173" s="4">
        <f>IF(G173=0,0,ROUND(H173/G173*100,2))</f>
        <v>80</v>
      </c>
    </row>
    <row r="174" spans="1:10">
      <c r="A174">
        <v>172</v>
      </c>
      <c r="B174" s="2">
        <f>IF(A174&lt;=0,0,INT((A174-1)/10)+1)</f>
        <v>18</v>
      </c>
      <c r="C174" s="3">
        <f>IF(A174&lt;=0,0,MIN(24+8*MAX(A174-3,0),100))</f>
        <v>100</v>
      </c>
      <c r="D174" s="3">
        <f>IF(A174&lt;=0,0,MAX(FLOOR(C174/A174,1),1))</f>
        <v>1</v>
      </c>
      <c r="E174" s="3">
        <f>IF(A174&lt;=0,0,MAX(D174*B174+2,4))</f>
        <v>20</v>
      </c>
      <c r="F174" s="4">
        <f>IF(C174=0,0,MAX(C174-E174,0)/C174)</f>
        <v>0.8</v>
      </c>
      <c r="G174" s="3">
        <f>ROUND(A174*CfgRawCapacityPerServerTB,4)</f>
        <v>495360</v>
      </c>
      <c r="H174" s="3">
        <f>ROUND(G174*F174,4)</f>
        <v>396288</v>
      </c>
      <c r="I174" s="3">
        <f>ROUND(H174*CfgCapacityHeadroomFactor,4)</f>
        <v>317030.4</v>
      </c>
      <c r="J174" s="4">
        <f>IF(G174=0,0,ROUND(H174/G174*100,2))</f>
        <v>80</v>
      </c>
    </row>
    <row r="175" spans="1:10">
      <c r="A175">
        <v>173</v>
      </c>
      <c r="B175" s="2">
        <f>IF(A175&lt;=0,0,INT((A175-1)/10)+1)</f>
        <v>18</v>
      </c>
      <c r="C175" s="3">
        <f>IF(A175&lt;=0,0,MIN(24+8*MAX(A175-3,0),100))</f>
        <v>100</v>
      </c>
      <c r="D175" s="3">
        <f>IF(A175&lt;=0,0,MAX(FLOOR(C175/A175,1),1))</f>
        <v>1</v>
      </c>
      <c r="E175" s="3">
        <f>IF(A175&lt;=0,0,MAX(D175*B175+2,4))</f>
        <v>20</v>
      </c>
      <c r="F175" s="4">
        <f>IF(C175=0,0,MAX(C175-E175,0)/C175)</f>
        <v>0.8</v>
      </c>
      <c r="G175" s="3">
        <f>ROUND(A175*CfgRawCapacityPerServerTB,4)</f>
        <v>498240</v>
      </c>
      <c r="H175" s="3">
        <f>ROUND(G175*F175,4)</f>
        <v>398592</v>
      </c>
      <c r="I175" s="3">
        <f>ROUND(H175*CfgCapacityHeadroomFactor,4)</f>
        <v>318873.6</v>
      </c>
      <c r="J175" s="4">
        <f>IF(G175=0,0,ROUND(H175/G175*100,2))</f>
        <v>80</v>
      </c>
    </row>
    <row r="176" spans="1:10">
      <c r="A176">
        <v>174</v>
      </c>
      <c r="B176" s="2">
        <f>IF(A176&lt;=0,0,INT((A176-1)/10)+1)</f>
        <v>18</v>
      </c>
      <c r="C176" s="3">
        <f>IF(A176&lt;=0,0,MIN(24+8*MAX(A176-3,0),100))</f>
        <v>100</v>
      </c>
      <c r="D176" s="3">
        <f>IF(A176&lt;=0,0,MAX(FLOOR(C176/A176,1),1))</f>
        <v>1</v>
      </c>
      <c r="E176" s="3">
        <f>IF(A176&lt;=0,0,MAX(D176*B176+2,4))</f>
        <v>20</v>
      </c>
      <c r="F176" s="4">
        <f>IF(C176=0,0,MAX(C176-E176,0)/C176)</f>
        <v>0.8</v>
      </c>
      <c r="G176" s="3">
        <f>ROUND(A176*CfgRawCapacityPerServerTB,4)</f>
        <v>501120</v>
      </c>
      <c r="H176" s="3">
        <f>ROUND(G176*F176,4)</f>
        <v>400896</v>
      </c>
      <c r="I176" s="3">
        <f>ROUND(H176*CfgCapacityHeadroomFactor,4)</f>
        <v>320716.8</v>
      </c>
      <c r="J176" s="4">
        <f>IF(G176=0,0,ROUND(H176/G176*100,2))</f>
        <v>80</v>
      </c>
    </row>
    <row r="177" spans="1:10">
      <c r="A177">
        <v>175</v>
      </c>
      <c r="B177" s="2">
        <f>IF(A177&lt;=0,0,INT((A177-1)/10)+1)</f>
        <v>18</v>
      </c>
      <c r="C177" s="3">
        <f>IF(A177&lt;=0,0,MIN(24+8*MAX(A177-3,0),100))</f>
        <v>100</v>
      </c>
      <c r="D177" s="3">
        <f>IF(A177&lt;=0,0,MAX(FLOOR(C177/A177,1),1))</f>
        <v>1</v>
      </c>
      <c r="E177" s="3">
        <f>IF(A177&lt;=0,0,MAX(D177*B177+2,4))</f>
        <v>20</v>
      </c>
      <c r="F177" s="4">
        <f>IF(C177=0,0,MAX(C177-E177,0)/C177)</f>
        <v>0.8</v>
      </c>
      <c r="G177" s="3">
        <f>ROUND(A177*CfgRawCapacityPerServerTB,4)</f>
        <v>504000</v>
      </c>
      <c r="H177" s="3">
        <f>ROUND(G177*F177,4)</f>
        <v>403200</v>
      </c>
      <c r="I177" s="3">
        <f>ROUND(H177*CfgCapacityHeadroomFactor,4)</f>
        <v>322560</v>
      </c>
      <c r="J177" s="4">
        <f>IF(G177=0,0,ROUND(H177/G177*100,2))</f>
        <v>80</v>
      </c>
    </row>
    <row r="178" spans="1:10">
      <c r="A178">
        <v>176</v>
      </c>
      <c r="B178" s="2">
        <f>IF(A178&lt;=0,0,INT((A178-1)/10)+1)</f>
        <v>18</v>
      </c>
      <c r="C178" s="3">
        <f>IF(A178&lt;=0,0,MIN(24+8*MAX(A178-3,0),100))</f>
        <v>100</v>
      </c>
      <c r="D178" s="3">
        <f>IF(A178&lt;=0,0,MAX(FLOOR(C178/A178,1),1))</f>
        <v>1</v>
      </c>
      <c r="E178" s="3">
        <f>IF(A178&lt;=0,0,MAX(D178*B178+2,4))</f>
        <v>20</v>
      </c>
      <c r="F178" s="4">
        <f>IF(C178=0,0,MAX(C178-E178,0)/C178)</f>
        <v>0.8</v>
      </c>
      <c r="G178" s="3">
        <f>ROUND(A178*CfgRawCapacityPerServerTB,4)</f>
        <v>506880</v>
      </c>
      <c r="H178" s="3">
        <f>ROUND(G178*F178,4)</f>
        <v>405504</v>
      </c>
      <c r="I178" s="3">
        <f>ROUND(H178*CfgCapacityHeadroomFactor,4)</f>
        <v>324403.2</v>
      </c>
      <c r="J178" s="4">
        <f>IF(G178=0,0,ROUND(H178/G178*100,2))</f>
        <v>80</v>
      </c>
    </row>
    <row r="179" spans="1:10">
      <c r="A179">
        <v>177</v>
      </c>
      <c r="B179" s="2">
        <f>IF(A179&lt;=0,0,INT((A179-1)/10)+1)</f>
        <v>18</v>
      </c>
      <c r="C179" s="3">
        <f>IF(A179&lt;=0,0,MIN(24+8*MAX(A179-3,0),100))</f>
        <v>100</v>
      </c>
      <c r="D179" s="3">
        <f>IF(A179&lt;=0,0,MAX(FLOOR(C179/A179,1),1))</f>
        <v>1</v>
      </c>
      <c r="E179" s="3">
        <f>IF(A179&lt;=0,0,MAX(D179*B179+2,4))</f>
        <v>20</v>
      </c>
      <c r="F179" s="4">
        <f>IF(C179=0,0,MAX(C179-E179,0)/C179)</f>
        <v>0.8</v>
      </c>
      <c r="G179" s="3">
        <f>ROUND(A179*CfgRawCapacityPerServerTB,4)</f>
        <v>509760</v>
      </c>
      <c r="H179" s="3">
        <f>ROUND(G179*F179,4)</f>
        <v>407808</v>
      </c>
      <c r="I179" s="3">
        <f>ROUND(H179*CfgCapacityHeadroomFactor,4)</f>
        <v>326246.4</v>
      </c>
      <c r="J179" s="4">
        <f>IF(G179=0,0,ROUND(H179/G179*100,2))</f>
        <v>80</v>
      </c>
    </row>
    <row r="180" spans="1:10">
      <c r="A180">
        <v>178</v>
      </c>
      <c r="B180" s="2">
        <f>IF(A180&lt;=0,0,INT((A180-1)/10)+1)</f>
        <v>18</v>
      </c>
      <c r="C180" s="3">
        <f>IF(A180&lt;=0,0,MIN(24+8*MAX(A180-3,0),100))</f>
        <v>100</v>
      </c>
      <c r="D180" s="3">
        <f>IF(A180&lt;=0,0,MAX(FLOOR(C180/A180,1),1))</f>
        <v>1</v>
      </c>
      <c r="E180" s="3">
        <f>IF(A180&lt;=0,0,MAX(D180*B180+2,4))</f>
        <v>20</v>
      </c>
      <c r="F180" s="4">
        <f>IF(C180=0,0,MAX(C180-E180,0)/C180)</f>
        <v>0.8</v>
      </c>
      <c r="G180" s="3">
        <f>ROUND(A180*CfgRawCapacityPerServerTB,4)</f>
        <v>512640</v>
      </c>
      <c r="H180" s="3">
        <f>ROUND(G180*F180,4)</f>
        <v>410112</v>
      </c>
      <c r="I180" s="3">
        <f>ROUND(H180*CfgCapacityHeadroomFactor,4)</f>
        <v>328089.6</v>
      </c>
      <c r="J180" s="4">
        <f>IF(G180=0,0,ROUND(H180/G180*100,2))</f>
        <v>80</v>
      </c>
    </row>
    <row r="181" spans="1:10">
      <c r="A181">
        <v>179</v>
      </c>
      <c r="B181" s="2">
        <f>IF(A181&lt;=0,0,INT((A181-1)/10)+1)</f>
        <v>18</v>
      </c>
      <c r="C181" s="3">
        <f>IF(A181&lt;=0,0,MIN(24+8*MAX(A181-3,0),100))</f>
        <v>100</v>
      </c>
      <c r="D181" s="3">
        <f>IF(A181&lt;=0,0,MAX(FLOOR(C181/A181,1),1))</f>
        <v>1</v>
      </c>
      <c r="E181" s="3">
        <f>IF(A181&lt;=0,0,MAX(D181*B181+2,4))</f>
        <v>20</v>
      </c>
      <c r="F181" s="4">
        <f>IF(C181=0,0,MAX(C181-E181,0)/C181)</f>
        <v>0.8</v>
      </c>
      <c r="G181" s="3">
        <f>ROUND(A181*CfgRawCapacityPerServerTB,4)</f>
        <v>515520</v>
      </c>
      <c r="H181" s="3">
        <f>ROUND(G181*F181,4)</f>
        <v>412416</v>
      </c>
      <c r="I181" s="3">
        <f>ROUND(H181*CfgCapacityHeadroomFactor,4)</f>
        <v>329932.8</v>
      </c>
      <c r="J181" s="4">
        <f>IF(G181=0,0,ROUND(H181/G181*100,2))</f>
        <v>80</v>
      </c>
    </row>
    <row r="182" spans="1:10">
      <c r="A182">
        <v>180</v>
      </c>
      <c r="B182" s="2">
        <f>IF(A182&lt;=0,0,INT((A182-1)/10)+1)</f>
        <v>18</v>
      </c>
      <c r="C182" s="3">
        <f>IF(A182&lt;=0,0,MIN(24+8*MAX(A182-3,0),100))</f>
        <v>100</v>
      </c>
      <c r="D182" s="3">
        <f>IF(A182&lt;=0,0,MAX(FLOOR(C182/A182,1),1))</f>
        <v>1</v>
      </c>
      <c r="E182" s="3">
        <f>IF(A182&lt;=0,0,MAX(D182*B182+2,4))</f>
        <v>20</v>
      </c>
      <c r="F182" s="4">
        <f>IF(C182=0,0,MAX(C182-E182,0)/C182)</f>
        <v>0.8</v>
      </c>
      <c r="G182" s="3">
        <f>ROUND(A182*CfgRawCapacityPerServerTB,4)</f>
        <v>518400</v>
      </c>
      <c r="H182" s="3">
        <f>ROUND(G182*F182,4)</f>
        <v>414720</v>
      </c>
      <c r="I182" s="3">
        <f>ROUND(H182*CfgCapacityHeadroomFactor,4)</f>
        <v>331776</v>
      </c>
      <c r="J182" s="4">
        <f>IF(G182=0,0,ROUND(H182/G182*100,2))</f>
        <v>80</v>
      </c>
    </row>
    <row r="183" spans="1:10">
      <c r="A183">
        <v>181</v>
      </c>
      <c r="B183" s="2">
        <f>IF(A183&lt;=0,0,INT((A183-1)/10)+1)</f>
        <v>19</v>
      </c>
      <c r="C183" s="3">
        <f>IF(A183&lt;=0,0,MIN(24+8*MAX(A183-3,0),100))</f>
        <v>100</v>
      </c>
      <c r="D183" s="3">
        <f>IF(A183&lt;=0,0,MAX(FLOOR(C183/A183,1),1))</f>
        <v>1</v>
      </c>
      <c r="E183" s="3">
        <f>IF(A183&lt;=0,0,MAX(D183*B183+2,4))</f>
        <v>21</v>
      </c>
      <c r="F183" s="4">
        <f>IF(C183=0,0,MAX(C183-E183,0)/C183)</f>
        <v>0.79</v>
      </c>
      <c r="G183" s="3">
        <f>ROUND(A183*CfgRawCapacityPerServerTB,4)</f>
        <v>521280</v>
      </c>
      <c r="H183" s="3">
        <f>ROUND(G183*F183,4)</f>
        <v>411811.2</v>
      </c>
      <c r="I183" s="3">
        <f>ROUND(H183*CfgCapacityHeadroomFactor,4)</f>
        <v>329448.96</v>
      </c>
      <c r="J183" s="4">
        <f>IF(G183=0,0,ROUND(H183/G183*100,2))</f>
        <v>79</v>
      </c>
    </row>
    <row r="184" spans="1:10">
      <c r="A184">
        <v>182</v>
      </c>
      <c r="B184" s="2">
        <f>IF(A184&lt;=0,0,INT((A184-1)/10)+1)</f>
        <v>19</v>
      </c>
      <c r="C184" s="3">
        <f>IF(A184&lt;=0,0,MIN(24+8*MAX(A184-3,0),100))</f>
        <v>100</v>
      </c>
      <c r="D184" s="3">
        <f>IF(A184&lt;=0,0,MAX(FLOOR(C184/A184,1),1))</f>
        <v>1</v>
      </c>
      <c r="E184" s="3">
        <f>IF(A184&lt;=0,0,MAX(D184*B184+2,4))</f>
        <v>21</v>
      </c>
      <c r="F184" s="4">
        <f>IF(C184=0,0,MAX(C184-E184,0)/C184)</f>
        <v>0.79</v>
      </c>
      <c r="G184" s="3">
        <f>ROUND(A184*CfgRawCapacityPerServerTB,4)</f>
        <v>524160</v>
      </c>
      <c r="H184" s="3">
        <f>ROUND(G184*F184,4)</f>
        <v>414086.4</v>
      </c>
      <c r="I184" s="3">
        <f>ROUND(H184*CfgCapacityHeadroomFactor,4)</f>
        <v>331269.12</v>
      </c>
      <c r="J184" s="4">
        <f>IF(G184=0,0,ROUND(H184/G184*100,2))</f>
        <v>79</v>
      </c>
    </row>
    <row r="185" spans="1:10">
      <c r="A185">
        <v>183</v>
      </c>
      <c r="B185" s="2">
        <f>IF(A185&lt;=0,0,INT((A185-1)/10)+1)</f>
        <v>19</v>
      </c>
      <c r="C185" s="3">
        <f>IF(A185&lt;=0,0,MIN(24+8*MAX(A185-3,0),100))</f>
        <v>100</v>
      </c>
      <c r="D185" s="3">
        <f>IF(A185&lt;=0,0,MAX(FLOOR(C185/A185,1),1))</f>
        <v>1</v>
      </c>
      <c r="E185" s="3">
        <f>IF(A185&lt;=0,0,MAX(D185*B185+2,4))</f>
        <v>21</v>
      </c>
      <c r="F185" s="4">
        <f>IF(C185=0,0,MAX(C185-E185,0)/C185)</f>
        <v>0.79</v>
      </c>
      <c r="G185" s="3">
        <f>ROUND(A185*CfgRawCapacityPerServerTB,4)</f>
        <v>527040</v>
      </c>
      <c r="H185" s="3">
        <f>ROUND(G185*F185,4)</f>
        <v>416361.6</v>
      </c>
      <c r="I185" s="3">
        <f>ROUND(H185*CfgCapacityHeadroomFactor,4)</f>
        <v>333089.28</v>
      </c>
      <c r="J185" s="4">
        <f>IF(G185=0,0,ROUND(H185/G185*100,2))</f>
        <v>79</v>
      </c>
    </row>
    <row r="186" spans="1:10">
      <c r="A186">
        <v>184</v>
      </c>
      <c r="B186" s="2">
        <f>IF(A186&lt;=0,0,INT((A186-1)/10)+1)</f>
        <v>19</v>
      </c>
      <c r="C186" s="3">
        <f>IF(A186&lt;=0,0,MIN(24+8*MAX(A186-3,0),100))</f>
        <v>100</v>
      </c>
      <c r="D186" s="3">
        <f>IF(A186&lt;=0,0,MAX(FLOOR(C186/A186,1),1))</f>
        <v>1</v>
      </c>
      <c r="E186" s="3">
        <f>IF(A186&lt;=0,0,MAX(D186*B186+2,4))</f>
        <v>21</v>
      </c>
      <c r="F186" s="4">
        <f>IF(C186=0,0,MAX(C186-E186,0)/C186)</f>
        <v>0.79</v>
      </c>
      <c r="G186" s="3">
        <f>ROUND(A186*CfgRawCapacityPerServerTB,4)</f>
        <v>529920</v>
      </c>
      <c r="H186" s="3">
        <f>ROUND(G186*F186,4)</f>
        <v>418636.8</v>
      </c>
      <c r="I186" s="3">
        <f>ROUND(H186*CfgCapacityHeadroomFactor,4)</f>
        <v>334909.44</v>
      </c>
      <c r="J186" s="4">
        <f>IF(G186=0,0,ROUND(H186/G186*100,2))</f>
        <v>79</v>
      </c>
    </row>
    <row r="187" spans="1:10">
      <c r="A187">
        <v>185</v>
      </c>
      <c r="B187" s="2">
        <f>IF(A187&lt;=0,0,INT((A187-1)/10)+1)</f>
        <v>19</v>
      </c>
      <c r="C187" s="3">
        <f>IF(A187&lt;=0,0,MIN(24+8*MAX(A187-3,0),100))</f>
        <v>100</v>
      </c>
      <c r="D187" s="3">
        <f>IF(A187&lt;=0,0,MAX(FLOOR(C187/A187,1),1))</f>
        <v>1</v>
      </c>
      <c r="E187" s="3">
        <f>IF(A187&lt;=0,0,MAX(D187*B187+2,4))</f>
        <v>21</v>
      </c>
      <c r="F187" s="4">
        <f>IF(C187=0,0,MAX(C187-E187,0)/C187)</f>
        <v>0.79</v>
      </c>
      <c r="G187" s="3">
        <f>ROUND(A187*CfgRawCapacityPerServerTB,4)</f>
        <v>532800</v>
      </c>
      <c r="H187" s="3">
        <f>ROUND(G187*F187,4)</f>
        <v>420912</v>
      </c>
      <c r="I187" s="3">
        <f>ROUND(H187*CfgCapacityHeadroomFactor,4)</f>
        <v>336729.6</v>
      </c>
      <c r="J187" s="4">
        <f>IF(G187=0,0,ROUND(H187/G187*100,2))</f>
        <v>79</v>
      </c>
    </row>
    <row r="188" spans="1:10">
      <c r="A188">
        <v>186</v>
      </c>
      <c r="B188" s="2">
        <f>IF(A188&lt;=0,0,INT((A188-1)/10)+1)</f>
        <v>19</v>
      </c>
      <c r="C188" s="3">
        <f>IF(A188&lt;=0,0,MIN(24+8*MAX(A188-3,0),100))</f>
        <v>100</v>
      </c>
      <c r="D188" s="3">
        <f>IF(A188&lt;=0,0,MAX(FLOOR(C188/A188,1),1))</f>
        <v>1</v>
      </c>
      <c r="E188" s="3">
        <f>IF(A188&lt;=0,0,MAX(D188*B188+2,4))</f>
        <v>21</v>
      </c>
      <c r="F188" s="4">
        <f>IF(C188=0,0,MAX(C188-E188,0)/C188)</f>
        <v>0.79</v>
      </c>
      <c r="G188" s="3">
        <f>ROUND(A188*CfgRawCapacityPerServerTB,4)</f>
        <v>535680</v>
      </c>
      <c r="H188" s="3">
        <f>ROUND(G188*F188,4)</f>
        <v>423187.2</v>
      </c>
      <c r="I188" s="3">
        <f>ROUND(H188*CfgCapacityHeadroomFactor,4)</f>
        <v>338549.76</v>
      </c>
      <c r="J188" s="4">
        <f>IF(G188=0,0,ROUND(H188/G188*100,2))</f>
        <v>79</v>
      </c>
    </row>
    <row r="189" spans="1:10">
      <c r="A189">
        <v>187</v>
      </c>
      <c r="B189" s="2">
        <f>IF(A189&lt;=0,0,INT((A189-1)/10)+1)</f>
        <v>19</v>
      </c>
      <c r="C189" s="3">
        <f>IF(A189&lt;=0,0,MIN(24+8*MAX(A189-3,0),100))</f>
        <v>100</v>
      </c>
      <c r="D189" s="3">
        <f>IF(A189&lt;=0,0,MAX(FLOOR(C189/A189,1),1))</f>
        <v>1</v>
      </c>
      <c r="E189" s="3">
        <f>IF(A189&lt;=0,0,MAX(D189*B189+2,4))</f>
        <v>21</v>
      </c>
      <c r="F189" s="4">
        <f>IF(C189=0,0,MAX(C189-E189,0)/C189)</f>
        <v>0.79</v>
      </c>
      <c r="G189" s="3">
        <f>ROUND(A189*CfgRawCapacityPerServerTB,4)</f>
        <v>538560</v>
      </c>
      <c r="H189" s="3">
        <f>ROUND(G189*F189,4)</f>
        <v>425462.4</v>
      </c>
      <c r="I189" s="3">
        <f>ROUND(H189*CfgCapacityHeadroomFactor,4)</f>
        <v>340369.92</v>
      </c>
      <c r="J189" s="4">
        <f>IF(G189=0,0,ROUND(H189/G189*100,2))</f>
        <v>79</v>
      </c>
    </row>
    <row r="190" spans="1:10">
      <c r="A190">
        <v>188</v>
      </c>
      <c r="B190" s="2">
        <f>IF(A190&lt;=0,0,INT((A190-1)/10)+1)</f>
        <v>19</v>
      </c>
      <c r="C190" s="3">
        <f>IF(A190&lt;=0,0,MIN(24+8*MAX(A190-3,0),100))</f>
        <v>100</v>
      </c>
      <c r="D190" s="3">
        <f>IF(A190&lt;=0,0,MAX(FLOOR(C190/A190,1),1))</f>
        <v>1</v>
      </c>
      <c r="E190" s="3">
        <f>IF(A190&lt;=0,0,MAX(D190*B190+2,4))</f>
        <v>21</v>
      </c>
      <c r="F190" s="4">
        <f>IF(C190=0,0,MAX(C190-E190,0)/C190)</f>
        <v>0.79</v>
      </c>
      <c r="G190" s="3">
        <f>ROUND(A190*CfgRawCapacityPerServerTB,4)</f>
        <v>541440</v>
      </c>
      <c r="H190" s="3">
        <f>ROUND(G190*F190,4)</f>
        <v>427737.6</v>
      </c>
      <c r="I190" s="3">
        <f>ROUND(H190*CfgCapacityHeadroomFactor,4)</f>
        <v>342190.08</v>
      </c>
      <c r="J190" s="4">
        <f>IF(G190=0,0,ROUND(H190/G190*100,2))</f>
        <v>79</v>
      </c>
    </row>
    <row r="191" spans="1:10">
      <c r="A191">
        <v>189</v>
      </c>
      <c r="B191" s="2">
        <f>IF(A191&lt;=0,0,INT((A191-1)/10)+1)</f>
        <v>19</v>
      </c>
      <c r="C191" s="3">
        <f>IF(A191&lt;=0,0,MIN(24+8*MAX(A191-3,0),100))</f>
        <v>100</v>
      </c>
      <c r="D191" s="3">
        <f>IF(A191&lt;=0,0,MAX(FLOOR(C191/A191,1),1))</f>
        <v>1</v>
      </c>
      <c r="E191" s="3">
        <f>IF(A191&lt;=0,0,MAX(D191*B191+2,4))</f>
        <v>21</v>
      </c>
      <c r="F191" s="4">
        <f>IF(C191=0,0,MAX(C191-E191,0)/C191)</f>
        <v>0.79</v>
      </c>
      <c r="G191" s="3">
        <f>ROUND(A191*CfgRawCapacityPerServerTB,4)</f>
        <v>544320</v>
      </c>
      <c r="H191" s="3">
        <f>ROUND(G191*F191,4)</f>
        <v>430012.8</v>
      </c>
      <c r="I191" s="3">
        <f>ROUND(H191*CfgCapacityHeadroomFactor,4)</f>
        <v>344010.24</v>
      </c>
      <c r="J191" s="4">
        <f>IF(G191=0,0,ROUND(H191/G191*100,2))</f>
        <v>79</v>
      </c>
    </row>
    <row r="192" spans="1:10">
      <c r="A192">
        <v>190</v>
      </c>
      <c r="B192" s="2">
        <f>IF(A192&lt;=0,0,INT((A192-1)/10)+1)</f>
        <v>19</v>
      </c>
      <c r="C192" s="3">
        <f>IF(A192&lt;=0,0,MIN(24+8*MAX(A192-3,0),100))</f>
        <v>100</v>
      </c>
      <c r="D192" s="3">
        <f>IF(A192&lt;=0,0,MAX(FLOOR(C192/A192,1),1))</f>
        <v>1</v>
      </c>
      <c r="E192" s="3">
        <f>IF(A192&lt;=0,0,MAX(D192*B192+2,4))</f>
        <v>21</v>
      </c>
      <c r="F192" s="4">
        <f>IF(C192=0,0,MAX(C192-E192,0)/C192)</f>
        <v>0.79</v>
      </c>
      <c r="G192" s="3">
        <f>ROUND(A192*CfgRawCapacityPerServerTB,4)</f>
        <v>547200</v>
      </c>
      <c r="H192" s="3">
        <f>ROUND(G192*F192,4)</f>
        <v>432288</v>
      </c>
      <c r="I192" s="3">
        <f>ROUND(H192*CfgCapacityHeadroomFactor,4)</f>
        <v>345830.4</v>
      </c>
      <c r="J192" s="4">
        <f>IF(G192=0,0,ROUND(H192/G192*100,2))</f>
        <v>79</v>
      </c>
    </row>
    <row r="193" spans="1:10">
      <c r="A193">
        <v>191</v>
      </c>
      <c r="B193" s="2">
        <f>IF(A193&lt;=0,0,INT((A193-1)/10)+1)</f>
        <v>20</v>
      </c>
      <c r="C193" s="3">
        <f>IF(A193&lt;=0,0,MIN(24+8*MAX(A193-3,0),100))</f>
        <v>100</v>
      </c>
      <c r="D193" s="3">
        <f>IF(A193&lt;=0,0,MAX(FLOOR(C193/A193,1),1))</f>
        <v>1</v>
      </c>
      <c r="E193" s="3">
        <f>IF(A193&lt;=0,0,MAX(D193*B193+2,4))</f>
        <v>22</v>
      </c>
      <c r="F193" s="4">
        <f>IF(C193=0,0,MAX(C193-E193,0)/C193)</f>
        <v>0.78</v>
      </c>
      <c r="G193" s="3">
        <f>ROUND(A193*CfgRawCapacityPerServerTB,4)</f>
        <v>550080</v>
      </c>
      <c r="H193" s="3">
        <f>ROUND(G193*F193,4)</f>
        <v>429062.4</v>
      </c>
      <c r="I193" s="3">
        <f>ROUND(H193*CfgCapacityHeadroomFactor,4)</f>
        <v>343249.92</v>
      </c>
      <c r="J193" s="4">
        <f>IF(G193=0,0,ROUND(H193/G193*100,2))</f>
        <v>78</v>
      </c>
    </row>
    <row r="194" spans="1:10">
      <c r="A194">
        <v>192</v>
      </c>
      <c r="B194" s="2">
        <f>IF(A194&lt;=0,0,INT((A194-1)/10)+1)</f>
        <v>20</v>
      </c>
      <c r="C194" s="3">
        <f>IF(A194&lt;=0,0,MIN(24+8*MAX(A194-3,0),100))</f>
        <v>100</v>
      </c>
      <c r="D194" s="3">
        <f>IF(A194&lt;=0,0,MAX(FLOOR(C194/A194,1),1))</f>
        <v>1</v>
      </c>
      <c r="E194" s="3">
        <f>IF(A194&lt;=0,0,MAX(D194*B194+2,4))</f>
        <v>22</v>
      </c>
      <c r="F194" s="4">
        <f>IF(C194=0,0,MAX(C194-E194,0)/C194)</f>
        <v>0.78</v>
      </c>
      <c r="G194" s="3">
        <f>ROUND(A194*CfgRawCapacityPerServerTB,4)</f>
        <v>552960</v>
      </c>
      <c r="H194" s="3">
        <f>ROUND(G194*F194,4)</f>
        <v>431308.8</v>
      </c>
      <c r="I194" s="3">
        <f>ROUND(H194*CfgCapacityHeadroomFactor,4)</f>
        <v>345047.04</v>
      </c>
      <c r="J194" s="4">
        <f>IF(G194=0,0,ROUND(H194/G194*100,2))</f>
        <v>78</v>
      </c>
    </row>
    <row r="195" spans="1:10">
      <c r="A195">
        <v>193</v>
      </c>
      <c r="B195" s="2">
        <f>IF(A195&lt;=0,0,INT((A195-1)/10)+1)</f>
        <v>20</v>
      </c>
      <c r="C195" s="3">
        <f>IF(A195&lt;=0,0,MIN(24+8*MAX(A195-3,0),100))</f>
        <v>100</v>
      </c>
      <c r="D195" s="3">
        <f>IF(A195&lt;=0,0,MAX(FLOOR(C195/A195,1),1))</f>
        <v>1</v>
      </c>
      <c r="E195" s="3">
        <f>IF(A195&lt;=0,0,MAX(D195*B195+2,4))</f>
        <v>22</v>
      </c>
      <c r="F195" s="4">
        <f>IF(C195=0,0,MAX(C195-E195,0)/C195)</f>
        <v>0.78</v>
      </c>
      <c r="G195" s="3">
        <f>ROUND(A195*CfgRawCapacityPerServerTB,4)</f>
        <v>555840</v>
      </c>
      <c r="H195" s="3">
        <f>ROUND(G195*F195,4)</f>
        <v>433555.2</v>
      </c>
      <c r="I195" s="3">
        <f>ROUND(H195*CfgCapacityHeadroomFactor,4)</f>
        <v>346844.16</v>
      </c>
      <c r="J195" s="4">
        <f>IF(G195=0,0,ROUND(H195/G195*100,2))</f>
        <v>78</v>
      </c>
    </row>
    <row r="196" spans="1:10">
      <c r="A196">
        <v>194</v>
      </c>
      <c r="B196" s="2">
        <f>IF(A196&lt;=0,0,INT((A196-1)/10)+1)</f>
        <v>20</v>
      </c>
      <c r="C196" s="3">
        <f>IF(A196&lt;=0,0,MIN(24+8*MAX(A196-3,0),100))</f>
        <v>100</v>
      </c>
      <c r="D196" s="3">
        <f>IF(A196&lt;=0,0,MAX(FLOOR(C196/A196,1),1))</f>
        <v>1</v>
      </c>
      <c r="E196" s="3">
        <f>IF(A196&lt;=0,0,MAX(D196*B196+2,4))</f>
        <v>22</v>
      </c>
      <c r="F196" s="4">
        <f>IF(C196=0,0,MAX(C196-E196,0)/C196)</f>
        <v>0.78</v>
      </c>
      <c r="G196" s="3">
        <f>ROUND(A196*CfgRawCapacityPerServerTB,4)</f>
        <v>558720</v>
      </c>
      <c r="H196" s="3">
        <f>ROUND(G196*F196,4)</f>
        <v>435801.6</v>
      </c>
      <c r="I196" s="3">
        <f>ROUND(H196*CfgCapacityHeadroomFactor,4)</f>
        <v>348641.28</v>
      </c>
      <c r="J196" s="4">
        <f>IF(G196=0,0,ROUND(H196/G196*100,2))</f>
        <v>78</v>
      </c>
    </row>
    <row r="197" spans="1:10">
      <c r="A197">
        <v>195</v>
      </c>
      <c r="B197" s="2">
        <f>IF(A197&lt;=0,0,INT((A197-1)/10)+1)</f>
        <v>20</v>
      </c>
      <c r="C197" s="3">
        <f>IF(A197&lt;=0,0,MIN(24+8*MAX(A197-3,0),100))</f>
        <v>100</v>
      </c>
      <c r="D197" s="3">
        <f>IF(A197&lt;=0,0,MAX(FLOOR(C197/A197,1),1))</f>
        <v>1</v>
      </c>
      <c r="E197" s="3">
        <f>IF(A197&lt;=0,0,MAX(D197*B197+2,4))</f>
        <v>22</v>
      </c>
      <c r="F197" s="4">
        <f>IF(C197=0,0,MAX(C197-E197,0)/C197)</f>
        <v>0.78</v>
      </c>
      <c r="G197" s="3">
        <f>ROUND(A197*CfgRawCapacityPerServerTB,4)</f>
        <v>561600</v>
      </c>
      <c r="H197" s="3">
        <f>ROUND(G197*F197,4)</f>
        <v>438048</v>
      </c>
      <c r="I197" s="3">
        <f>ROUND(H197*CfgCapacityHeadroomFactor,4)</f>
        <v>350438.4</v>
      </c>
      <c r="J197" s="4">
        <f>IF(G197=0,0,ROUND(H197/G197*100,2))</f>
        <v>78</v>
      </c>
    </row>
    <row r="198" spans="1:10">
      <c r="A198">
        <v>196</v>
      </c>
      <c r="B198" s="2">
        <f>IF(A198&lt;=0,0,INT((A198-1)/10)+1)</f>
        <v>20</v>
      </c>
      <c r="C198" s="3">
        <f>IF(A198&lt;=0,0,MIN(24+8*MAX(A198-3,0),100))</f>
        <v>100</v>
      </c>
      <c r="D198" s="3">
        <f>IF(A198&lt;=0,0,MAX(FLOOR(C198/A198,1),1))</f>
        <v>1</v>
      </c>
      <c r="E198" s="3">
        <f>IF(A198&lt;=0,0,MAX(D198*B198+2,4))</f>
        <v>22</v>
      </c>
      <c r="F198" s="4">
        <f>IF(C198=0,0,MAX(C198-E198,0)/C198)</f>
        <v>0.78</v>
      </c>
      <c r="G198" s="3">
        <f>ROUND(A198*CfgRawCapacityPerServerTB,4)</f>
        <v>564480</v>
      </c>
      <c r="H198" s="3">
        <f>ROUND(G198*F198,4)</f>
        <v>440294.4</v>
      </c>
      <c r="I198" s="3">
        <f>ROUND(H198*CfgCapacityHeadroomFactor,4)</f>
        <v>352235.52</v>
      </c>
      <c r="J198" s="4">
        <f>IF(G198=0,0,ROUND(H198/G198*100,2))</f>
        <v>78</v>
      </c>
    </row>
    <row r="199" spans="1:10">
      <c r="A199">
        <v>197</v>
      </c>
      <c r="B199" s="2">
        <f>IF(A199&lt;=0,0,INT((A199-1)/10)+1)</f>
        <v>20</v>
      </c>
      <c r="C199" s="3">
        <f>IF(A199&lt;=0,0,MIN(24+8*MAX(A199-3,0),100))</f>
        <v>100</v>
      </c>
      <c r="D199" s="3">
        <f>IF(A199&lt;=0,0,MAX(FLOOR(C199/A199,1),1))</f>
        <v>1</v>
      </c>
      <c r="E199" s="3">
        <f>IF(A199&lt;=0,0,MAX(D199*B199+2,4))</f>
        <v>22</v>
      </c>
      <c r="F199" s="4">
        <f>IF(C199=0,0,MAX(C199-E199,0)/C199)</f>
        <v>0.78</v>
      </c>
      <c r="G199" s="3">
        <f>ROUND(A199*CfgRawCapacityPerServerTB,4)</f>
        <v>567360</v>
      </c>
      <c r="H199" s="3">
        <f>ROUND(G199*F199,4)</f>
        <v>442540.8</v>
      </c>
      <c r="I199" s="3">
        <f>ROUND(H199*CfgCapacityHeadroomFactor,4)</f>
        <v>354032.64</v>
      </c>
      <c r="J199" s="4">
        <f>IF(G199=0,0,ROUND(H199/G199*100,2))</f>
        <v>78</v>
      </c>
    </row>
    <row r="200" spans="1:10">
      <c r="A200">
        <v>198</v>
      </c>
      <c r="B200" s="2">
        <f>IF(A200&lt;=0,0,INT((A200-1)/10)+1)</f>
        <v>20</v>
      </c>
      <c r="C200" s="3">
        <f>IF(A200&lt;=0,0,MIN(24+8*MAX(A200-3,0),100))</f>
        <v>100</v>
      </c>
      <c r="D200" s="3">
        <f>IF(A200&lt;=0,0,MAX(FLOOR(C200/A200,1),1))</f>
        <v>1</v>
      </c>
      <c r="E200" s="3">
        <f>IF(A200&lt;=0,0,MAX(D200*B200+2,4))</f>
        <v>22</v>
      </c>
      <c r="F200" s="4">
        <f>IF(C200=0,0,MAX(C200-E200,0)/C200)</f>
        <v>0.78</v>
      </c>
      <c r="G200" s="3">
        <f>ROUND(A200*CfgRawCapacityPerServerTB,4)</f>
        <v>570240</v>
      </c>
      <c r="H200" s="3">
        <f>ROUND(G200*F200,4)</f>
        <v>444787.2</v>
      </c>
      <c r="I200" s="3">
        <f>ROUND(H200*CfgCapacityHeadroomFactor,4)</f>
        <v>355829.76</v>
      </c>
      <c r="J200" s="4">
        <f>IF(G200=0,0,ROUND(H200/G200*100,2))</f>
        <v>78</v>
      </c>
    </row>
    <row r="201" spans="1:10">
      <c r="A201">
        <v>199</v>
      </c>
      <c r="B201" s="2">
        <f>IF(A201&lt;=0,0,INT((A201-1)/10)+1)</f>
        <v>20</v>
      </c>
      <c r="C201" s="3">
        <f>IF(A201&lt;=0,0,MIN(24+8*MAX(A201-3,0),100))</f>
        <v>100</v>
      </c>
      <c r="D201" s="3">
        <f>IF(A201&lt;=0,0,MAX(FLOOR(C201/A201,1),1))</f>
        <v>1</v>
      </c>
      <c r="E201" s="3">
        <f>IF(A201&lt;=0,0,MAX(D201*B201+2,4))</f>
        <v>22</v>
      </c>
      <c r="F201" s="4">
        <f>IF(C201=0,0,MAX(C201-E201,0)/C201)</f>
        <v>0.78</v>
      </c>
      <c r="G201" s="3">
        <f>ROUND(A201*CfgRawCapacityPerServerTB,4)</f>
        <v>573120</v>
      </c>
      <c r="H201" s="3">
        <f>ROUND(G201*F201,4)</f>
        <v>447033.6</v>
      </c>
      <c r="I201" s="3">
        <f>ROUND(H201*CfgCapacityHeadroomFactor,4)</f>
        <v>357626.88</v>
      </c>
      <c r="J201" s="4">
        <f>IF(G201=0,0,ROUND(H201/G201*100,2))</f>
        <v>78</v>
      </c>
    </row>
    <row r="202" spans="1:10">
      <c r="A202">
        <v>200</v>
      </c>
      <c r="B202" s="2">
        <f>IF(A202&lt;=0,0,INT((A202-1)/10)+1)</f>
        <v>20</v>
      </c>
      <c r="C202" s="3">
        <f>IF(A202&lt;=0,0,MIN(24+8*MAX(A202-3,0),100))</f>
        <v>100</v>
      </c>
      <c r="D202" s="3">
        <f>IF(A202&lt;=0,0,MAX(FLOOR(C202/A202,1),1))</f>
        <v>1</v>
      </c>
      <c r="E202" s="3">
        <f>IF(A202&lt;=0,0,MAX(D202*B202+2,4))</f>
        <v>22</v>
      </c>
      <c r="F202" s="4">
        <f>IF(C202=0,0,MAX(C202-E202,0)/C202)</f>
        <v>0.78</v>
      </c>
      <c r="G202" s="3">
        <f>ROUND(A202*CfgRawCapacityPerServerTB,4)</f>
        <v>576000</v>
      </c>
      <c r="H202" s="3">
        <f>ROUND(G202*F202,4)</f>
        <v>449280</v>
      </c>
      <c r="I202" s="3">
        <f>ROUND(H202*CfgCapacityHeadroomFactor,4)</f>
        <v>359424</v>
      </c>
      <c r="J202" s="4">
        <f>IF(G202=0,0,ROUND(H202/G202*100,2))</f>
        <v>78</v>
      </c>
    </row>
    <row r="203" spans="1:10">
      <c r="A203">
        <v>201</v>
      </c>
      <c r="B203" s="2">
        <f>IF(A203&lt;=0,0,INT((A203-1)/10)+1)</f>
        <v>21</v>
      </c>
      <c r="C203" s="3">
        <f>IF(A203&lt;=0,0,MIN(24+8*MAX(A203-3,0),100))</f>
        <v>100</v>
      </c>
      <c r="D203" s="3">
        <f>IF(A203&lt;=0,0,MAX(FLOOR(C203/A203,1),1))</f>
        <v>1</v>
      </c>
      <c r="E203" s="3">
        <f>IF(A203&lt;=0,0,MAX(D203*B203+2,4))</f>
        <v>23</v>
      </c>
      <c r="F203" s="4">
        <f>IF(C203=0,0,MAX(C203-E203,0)/C203)</f>
        <v>0.77</v>
      </c>
      <c r="G203" s="3">
        <f>ROUND(A203*CfgRawCapacityPerServerTB,4)</f>
        <v>578880</v>
      </c>
      <c r="H203" s="3">
        <f>ROUND(G203*F203,4)</f>
        <v>445737.6</v>
      </c>
      <c r="I203" s="3">
        <f>ROUND(H203*CfgCapacityHeadroomFactor,4)</f>
        <v>356590.08</v>
      </c>
      <c r="J203" s="4">
        <f>IF(G203=0,0,ROUND(H203/G203*100,2))</f>
        <v>77</v>
      </c>
    </row>
    <row r="204" spans="1:10">
      <c r="A204">
        <v>202</v>
      </c>
      <c r="B204" s="2">
        <f>IF(A204&lt;=0,0,INT((A204-1)/10)+1)</f>
        <v>21</v>
      </c>
      <c r="C204" s="3">
        <f>IF(A204&lt;=0,0,MIN(24+8*MAX(A204-3,0),100))</f>
        <v>100</v>
      </c>
      <c r="D204" s="3">
        <f>IF(A204&lt;=0,0,MAX(FLOOR(C204/A204,1),1))</f>
        <v>1</v>
      </c>
      <c r="E204" s="3">
        <f>IF(A204&lt;=0,0,MAX(D204*B204+2,4))</f>
        <v>23</v>
      </c>
      <c r="F204" s="4">
        <f>IF(C204=0,0,MAX(C204-E204,0)/C204)</f>
        <v>0.77</v>
      </c>
      <c r="G204" s="3">
        <f>ROUND(A204*CfgRawCapacityPerServerTB,4)</f>
        <v>581760</v>
      </c>
      <c r="H204" s="3">
        <f>ROUND(G204*F204,4)</f>
        <v>447955.2</v>
      </c>
      <c r="I204" s="3">
        <f>ROUND(H204*CfgCapacityHeadroomFactor,4)</f>
        <v>358364.16</v>
      </c>
      <c r="J204" s="4">
        <f>IF(G204=0,0,ROUND(H204/G204*100,2))</f>
        <v>77</v>
      </c>
    </row>
    <row r="205" spans="1:10">
      <c r="A205">
        <v>203</v>
      </c>
      <c r="B205" s="2">
        <f>IF(A205&lt;=0,0,INT((A205-1)/10)+1)</f>
        <v>21</v>
      </c>
      <c r="C205" s="3">
        <f>IF(A205&lt;=0,0,MIN(24+8*MAX(A205-3,0),100))</f>
        <v>100</v>
      </c>
      <c r="D205" s="3">
        <f>IF(A205&lt;=0,0,MAX(FLOOR(C205/A205,1),1))</f>
        <v>1</v>
      </c>
      <c r="E205" s="3">
        <f>IF(A205&lt;=0,0,MAX(D205*B205+2,4))</f>
        <v>23</v>
      </c>
      <c r="F205" s="4">
        <f>IF(C205=0,0,MAX(C205-E205,0)/C205)</f>
        <v>0.77</v>
      </c>
      <c r="G205" s="3">
        <f>ROUND(A205*CfgRawCapacityPerServerTB,4)</f>
        <v>584640</v>
      </c>
      <c r="H205" s="3">
        <f>ROUND(G205*F205,4)</f>
        <v>450172.8</v>
      </c>
      <c r="I205" s="3">
        <f>ROUND(H205*CfgCapacityHeadroomFactor,4)</f>
        <v>360138.24</v>
      </c>
      <c r="J205" s="4">
        <f>IF(G205=0,0,ROUND(H205/G205*100,2))</f>
        <v>77</v>
      </c>
    </row>
    <row r="206" spans="1:10">
      <c r="A206">
        <v>204</v>
      </c>
      <c r="B206" s="2">
        <f>IF(A206&lt;=0,0,INT((A206-1)/10)+1)</f>
        <v>21</v>
      </c>
      <c r="C206" s="3">
        <f>IF(A206&lt;=0,0,MIN(24+8*MAX(A206-3,0),100))</f>
        <v>100</v>
      </c>
      <c r="D206" s="3">
        <f>IF(A206&lt;=0,0,MAX(FLOOR(C206/A206,1),1))</f>
        <v>1</v>
      </c>
      <c r="E206" s="3">
        <f>IF(A206&lt;=0,0,MAX(D206*B206+2,4))</f>
        <v>23</v>
      </c>
      <c r="F206" s="4">
        <f>IF(C206=0,0,MAX(C206-E206,0)/C206)</f>
        <v>0.77</v>
      </c>
      <c r="G206" s="3">
        <f>ROUND(A206*CfgRawCapacityPerServerTB,4)</f>
        <v>587520</v>
      </c>
      <c r="H206" s="3">
        <f>ROUND(G206*F206,4)</f>
        <v>452390.4</v>
      </c>
      <c r="I206" s="3">
        <f>ROUND(H206*CfgCapacityHeadroomFactor,4)</f>
        <v>361912.32</v>
      </c>
      <c r="J206" s="4">
        <f>IF(G206=0,0,ROUND(H206/G206*100,2))</f>
        <v>77</v>
      </c>
    </row>
    <row r="207" spans="1:10">
      <c r="A207">
        <v>205</v>
      </c>
      <c r="B207" s="2">
        <f>IF(A207&lt;=0,0,INT((A207-1)/10)+1)</f>
        <v>21</v>
      </c>
      <c r="C207" s="3">
        <f>IF(A207&lt;=0,0,MIN(24+8*MAX(A207-3,0),100))</f>
        <v>100</v>
      </c>
      <c r="D207" s="3">
        <f>IF(A207&lt;=0,0,MAX(FLOOR(C207/A207,1),1))</f>
        <v>1</v>
      </c>
      <c r="E207" s="3">
        <f>IF(A207&lt;=0,0,MAX(D207*B207+2,4))</f>
        <v>23</v>
      </c>
      <c r="F207" s="4">
        <f>IF(C207=0,0,MAX(C207-E207,0)/C207)</f>
        <v>0.77</v>
      </c>
      <c r="G207" s="3">
        <f>ROUND(A207*CfgRawCapacityPerServerTB,4)</f>
        <v>590400</v>
      </c>
      <c r="H207" s="3">
        <f>ROUND(G207*F207,4)</f>
        <v>454608</v>
      </c>
      <c r="I207" s="3">
        <f>ROUND(H207*CfgCapacityHeadroomFactor,4)</f>
        <v>363686.4</v>
      </c>
      <c r="J207" s="4">
        <f>IF(G207=0,0,ROUND(H207/G207*100,2))</f>
        <v>77</v>
      </c>
    </row>
    <row r="208" spans="1:10">
      <c r="A208">
        <v>206</v>
      </c>
      <c r="B208" s="2">
        <f>IF(A208&lt;=0,0,INT((A208-1)/10)+1)</f>
        <v>21</v>
      </c>
      <c r="C208" s="3">
        <f>IF(A208&lt;=0,0,MIN(24+8*MAX(A208-3,0),100))</f>
        <v>100</v>
      </c>
      <c r="D208" s="3">
        <f>IF(A208&lt;=0,0,MAX(FLOOR(C208/A208,1),1))</f>
        <v>1</v>
      </c>
      <c r="E208" s="3">
        <f>IF(A208&lt;=0,0,MAX(D208*B208+2,4))</f>
        <v>23</v>
      </c>
      <c r="F208" s="4">
        <f>IF(C208=0,0,MAX(C208-E208,0)/C208)</f>
        <v>0.77</v>
      </c>
      <c r="G208" s="3">
        <f>ROUND(A208*CfgRawCapacityPerServerTB,4)</f>
        <v>593280</v>
      </c>
      <c r="H208" s="3">
        <f>ROUND(G208*F208,4)</f>
        <v>456825.6</v>
      </c>
      <c r="I208" s="3">
        <f>ROUND(H208*CfgCapacityHeadroomFactor,4)</f>
        <v>365460.48</v>
      </c>
      <c r="J208" s="4">
        <f>IF(G208=0,0,ROUND(H208/G208*100,2))</f>
        <v>77</v>
      </c>
    </row>
    <row r="209" spans="1:10">
      <c r="A209">
        <v>207</v>
      </c>
      <c r="B209" s="2">
        <f>IF(A209&lt;=0,0,INT((A209-1)/10)+1)</f>
        <v>21</v>
      </c>
      <c r="C209" s="3">
        <f>IF(A209&lt;=0,0,MIN(24+8*MAX(A209-3,0),100))</f>
        <v>100</v>
      </c>
      <c r="D209" s="3">
        <f>IF(A209&lt;=0,0,MAX(FLOOR(C209/A209,1),1))</f>
        <v>1</v>
      </c>
      <c r="E209" s="3">
        <f>IF(A209&lt;=0,0,MAX(D209*B209+2,4))</f>
        <v>23</v>
      </c>
      <c r="F209" s="4">
        <f>IF(C209=0,0,MAX(C209-E209,0)/C209)</f>
        <v>0.77</v>
      </c>
      <c r="G209" s="3">
        <f>ROUND(A209*CfgRawCapacityPerServerTB,4)</f>
        <v>596160</v>
      </c>
      <c r="H209" s="3">
        <f>ROUND(G209*F209,4)</f>
        <v>459043.2</v>
      </c>
      <c r="I209" s="3">
        <f>ROUND(H209*CfgCapacityHeadroomFactor,4)</f>
        <v>367234.56</v>
      </c>
      <c r="J209" s="4">
        <f>IF(G209=0,0,ROUND(H209/G209*100,2))</f>
        <v>77</v>
      </c>
    </row>
    <row r="210" spans="1:10">
      <c r="A210">
        <v>208</v>
      </c>
      <c r="B210" s="2">
        <f>IF(A210&lt;=0,0,INT((A210-1)/10)+1)</f>
        <v>21</v>
      </c>
      <c r="C210" s="3">
        <f>IF(A210&lt;=0,0,MIN(24+8*MAX(A210-3,0),100))</f>
        <v>100</v>
      </c>
      <c r="D210" s="3">
        <f>IF(A210&lt;=0,0,MAX(FLOOR(C210/A210,1),1))</f>
        <v>1</v>
      </c>
      <c r="E210" s="3">
        <f>IF(A210&lt;=0,0,MAX(D210*B210+2,4))</f>
        <v>23</v>
      </c>
      <c r="F210" s="4">
        <f>IF(C210=0,0,MAX(C210-E210,0)/C210)</f>
        <v>0.77</v>
      </c>
      <c r="G210" s="3">
        <f>ROUND(A210*CfgRawCapacityPerServerTB,4)</f>
        <v>599040</v>
      </c>
      <c r="H210" s="3">
        <f>ROUND(G210*F210,4)</f>
        <v>461260.8</v>
      </c>
      <c r="I210" s="3">
        <f>ROUND(H210*CfgCapacityHeadroomFactor,4)</f>
        <v>369008.64</v>
      </c>
      <c r="J210" s="4">
        <f>IF(G210=0,0,ROUND(H210/G210*100,2))</f>
        <v>77</v>
      </c>
    </row>
    <row r="211" spans="1:10">
      <c r="A211">
        <v>209</v>
      </c>
      <c r="B211" s="2">
        <f>IF(A211&lt;=0,0,INT((A211-1)/10)+1)</f>
        <v>21</v>
      </c>
      <c r="C211" s="3">
        <f>IF(A211&lt;=0,0,MIN(24+8*MAX(A211-3,0),100))</f>
        <v>100</v>
      </c>
      <c r="D211" s="3">
        <f>IF(A211&lt;=0,0,MAX(FLOOR(C211/A211,1),1))</f>
        <v>1</v>
      </c>
      <c r="E211" s="3">
        <f>IF(A211&lt;=0,0,MAX(D211*B211+2,4))</f>
        <v>23</v>
      </c>
      <c r="F211" s="4">
        <f>IF(C211=0,0,MAX(C211-E211,0)/C211)</f>
        <v>0.77</v>
      </c>
      <c r="G211" s="3">
        <f>ROUND(A211*CfgRawCapacityPerServerTB,4)</f>
        <v>601920</v>
      </c>
      <c r="H211" s="3">
        <f>ROUND(G211*F211,4)</f>
        <v>463478.4</v>
      </c>
      <c r="I211" s="3">
        <f>ROUND(H211*CfgCapacityHeadroomFactor,4)</f>
        <v>370782.72</v>
      </c>
      <c r="J211" s="4">
        <f>IF(G211=0,0,ROUND(H211/G211*100,2))</f>
        <v>77</v>
      </c>
    </row>
    <row r="212" spans="1:10">
      <c r="A212">
        <v>210</v>
      </c>
      <c r="B212" s="2">
        <f>IF(A212&lt;=0,0,INT((A212-1)/10)+1)</f>
        <v>21</v>
      </c>
      <c r="C212" s="3">
        <f>IF(A212&lt;=0,0,MIN(24+8*MAX(A212-3,0),100))</f>
        <v>100</v>
      </c>
      <c r="D212" s="3">
        <f>IF(A212&lt;=0,0,MAX(FLOOR(C212/A212,1),1))</f>
        <v>1</v>
      </c>
      <c r="E212" s="3">
        <f>IF(A212&lt;=0,0,MAX(D212*B212+2,4))</f>
        <v>23</v>
      </c>
      <c r="F212" s="4">
        <f>IF(C212=0,0,MAX(C212-E212,0)/C212)</f>
        <v>0.77</v>
      </c>
      <c r="G212" s="3">
        <f>ROUND(A212*CfgRawCapacityPerServerTB,4)</f>
        <v>604800</v>
      </c>
      <c r="H212" s="3">
        <f>ROUND(G212*F212,4)</f>
        <v>465696</v>
      </c>
      <c r="I212" s="3">
        <f>ROUND(H212*CfgCapacityHeadroomFactor,4)</f>
        <v>372556.8</v>
      </c>
      <c r="J212" s="4">
        <f>IF(G212=0,0,ROUND(H212/G212*100,2))</f>
        <v>77</v>
      </c>
    </row>
    <row r="213" spans="1:10">
      <c r="A213">
        <v>211</v>
      </c>
      <c r="B213" s="2">
        <f>IF(A213&lt;=0,0,INT((A213-1)/10)+1)</f>
        <v>22</v>
      </c>
      <c r="C213" s="3">
        <f>IF(A213&lt;=0,0,MIN(24+8*MAX(A213-3,0),100))</f>
        <v>100</v>
      </c>
      <c r="D213" s="3">
        <f>IF(A213&lt;=0,0,MAX(FLOOR(C213/A213,1),1))</f>
        <v>1</v>
      </c>
      <c r="E213" s="3">
        <f>IF(A213&lt;=0,0,MAX(D213*B213+2,4))</f>
        <v>24</v>
      </c>
      <c r="F213" s="4">
        <f>IF(C213=0,0,MAX(C213-E213,0)/C213)</f>
        <v>0.76</v>
      </c>
      <c r="G213" s="3">
        <f>ROUND(A213*CfgRawCapacityPerServerTB,4)</f>
        <v>607680</v>
      </c>
      <c r="H213" s="3">
        <f>ROUND(G213*F213,4)</f>
        <v>461836.8</v>
      </c>
      <c r="I213" s="3">
        <f>ROUND(H213*CfgCapacityHeadroomFactor,4)</f>
        <v>369469.44</v>
      </c>
      <c r="J213" s="4">
        <f>IF(G213=0,0,ROUND(H213/G213*100,2))</f>
        <v>76</v>
      </c>
    </row>
    <row r="214" spans="1:10">
      <c r="A214">
        <v>212</v>
      </c>
      <c r="B214" s="2">
        <f>IF(A214&lt;=0,0,INT((A214-1)/10)+1)</f>
        <v>22</v>
      </c>
      <c r="C214" s="3">
        <f>IF(A214&lt;=0,0,MIN(24+8*MAX(A214-3,0),100))</f>
        <v>100</v>
      </c>
      <c r="D214" s="3">
        <f>IF(A214&lt;=0,0,MAX(FLOOR(C214/A214,1),1))</f>
        <v>1</v>
      </c>
      <c r="E214" s="3">
        <f>IF(A214&lt;=0,0,MAX(D214*B214+2,4))</f>
        <v>24</v>
      </c>
      <c r="F214" s="4">
        <f>IF(C214=0,0,MAX(C214-E214,0)/C214)</f>
        <v>0.76</v>
      </c>
      <c r="G214" s="3">
        <f>ROUND(A214*CfgRawCapacityPerServerTB,4)</f>
        <v>610560</v>
      </c>
      <c r="H214" s="3">
        <f>ROUND(G214*F214,4)</f>
        <v>464025.6</v>
      </c>
      <c r="I214" s="3">
        <f>ROUND(H214*CfgCapacityHeadroomFactor,4)</f>
        <v>371220.48</v>
      </c>
      <c r="J214" s="4">
        <f>IF(G214=0,0,ROUND(H214/G214*100,2))</f>
        <v>76</v>
      </c>
    </row>
    <row r="215" spans="1:10">
      <c r="A215">
        <v>213</v>
      </c>
      <c r="B215" s="2">
        <f>IF(A215&lt;=0,0,INT((A215-1)/10)+1)</f>
        <v>22</v>
      </c>
      <c r="C215" s="3">
        <f>IF(A215&lt;=0,0,MIN(24+8*MAX(A215-3,0),100))</f>
        <v>100</v>
      </c>
      <c r="D215" s="3">
        <f>IF(A215&lt;=0,0,MAX(FLOOR(C215/A215,1),1))</f>
        <v>1</v>
      </c>
      <c r="E215" s="3">
        <f>IF(A215&lt;=0,0,MAX(D215*B215+2,4))</f>
        <v>24</v>
      </c>
      <c r="F215" s="4">
        <f>IF(C215=0,0,MAX(C215-E215,0)/C215)</f>
        <v>0.76</v>
      </c>
      <c r="G215" s="3">
        <f>ROUND(A215*CfgRawCapacityPerServerTB,4)</f>
        <v>613440</v>
      </c>
      <c r="H215" s="3">
        <f>ROUND(G215*F215,4)</f>
        <v>466214.4</v>
      </c>
      <c r="I215" s="3">
        <f>ROUND(H215*CfgCapacityHeadroomFactor,4)</f>
        <v>372971.52</v>
      </c>
      <c r="J215" s="4">
        <f>IF(G215=0,0,ROUND(H215/G215*100,2))</f>
        <v>76</v>
      </c>
    </row>
    <row r="216" spans="1:10">
      <c r="A216">
        <v>214</v>
      </c>
      <c r="B216" s="2">
        <f>IF(A216&lt;=0,0,INT((A216-1)/10)+1)</f>
        <v>22</v>
      </c>
      <c r="C216" s="3">
        <f>IF(A216&lt;=0,0,MIN(24+8*MAX(A216-3,0),100))</f>
        <v>100</v>
      </c>
      <c r="D216" s="3">
        <f>IF(A216&lt;=0,0,MAX(FLOOR(C216/A216,1),1))</f>
        <v>1</v>
      </c>
      <c r="E216" s="3">
        <f>IF(A216&lt;=0,0,MAX(D216*B216+2,4))</f>
        <v>24</v>
      </c>
      <c r="F216" s="4">
        <f>IF(C216=0,0,MAX(C216-E216,0)/C216)</f>
        <v>0.76</v>
      </c>
      <c r="G216" s="3">
        <f>ROUND(A216*CfgRawCapacityPerServerTB,4)</f>
        <v>616320</v>
      </c>
      <c r="H216" s="3">
        <f>ROUND(G216*F216,4)</f>
        <v>468403.2</v>
      </c>
      <c r="I216" s="3">
        <f>ROUND(H216*CfgCapacityHeadroomFactor,4)</f>
        <v>374722.56</v>
      </c>
      <c r="J216" s="4">
        <f>IF(G216=0,0,ROUND(H216/G216*100,2))</f>
        <v>76</v>
      </c>
    </row>
    <row r="217" spans="1:10">
      <c r="A217">
        <v>215</v>
      </c>
      <c r="B217" s="2">
        <f>IF(A217&lt;=0,0,INT((A217-1)/10)+1)</f>
        <v>22</v>
      </c>
      <c r="C217" s="3">
        <f>IF(A217&lt;=0,0,MIN(24+8*MAX(A217-3,0),100))</f>
        <v>100</v>
      </c>
      <c r="D217" s="3">
        <f>IF(A217&lt;=0,0,MAX(FLOOR(C217/A217,1),1))</f>
        <v>1</v>
      </c>
      <c r="E217" s="3">
        <f>IF(A217&lt;=0,0,MAX(D217*B217+2,4))</f>
        <v>24</v>
      </c>
      <c r="F217" s="4">
        <f>IF(C217=0,0,MAX(C217-E217,0)/C217)</f>
        <v>0.76</v>
      </c>
      <c r="G217" s="3">
        <f>ROUND(A217*CfgRawCapacityPerServerTB,4)</f>
        <v>619200</v>
      </c>
      <c r="H217" s="3">
        <f>ROUND(G217*F217,4)</f>
        <v>470592</v>
      </c>
      <c r="I217" s="3">
        <f>ROUND(H217*CfgCapacityHeadroomFactor,4)</f>
        <v>376473.6</v>
      </c>
      <c r="J217" s="4">
        <f>IF(G217=0,0,ROUND(H217/G217*100,2))</f>
        <v>76</v>
      </c>
    </row>
    <row r="218" spans="1:10">
      <c r="A218">
        <v>216</v>
      </c>
      <c r="B218" s="2">
        <f>IF(A218&lt;=0,0,INT((A218-1)/10)+1)</f>
        <v>22</v>
      </c>
      <c r="C218" s="3">
        <f>IF(A218&lt;=0,0,MIN(24+8*MAX(A218-3,0),100))</f>
        <v>100</v>
      </c>
      <c r="D218" s="3">
        <f>IF(A218&lt;=0,0,MAX(FLOOR(C218/A218,1),1))</f>
        <v>1</v>
      </c>
      <c r="E218" s="3">
        <f>IF(A218&lt;=0,0,MAX(D218*B218+2,4))</f>
        <v>24</v>
      </c>
      <c r="F218" s="4">
        <f>IF(C218=0,0,MAX(C218-E218,0)/C218)</f>
        <v>0.76</v>
      </c>
      <c r="G218" s="3">
        <f>ROUND(A218*CfgRawCapacityPerServerTB,4)</f>
        <v>622080</v>
      </c>
      <c r="H218" s="3">
        <f>ROUND(G218*F218,4)</f>
        <v>472780.8</v>
      </c>
      <c r="I218" s="3">
        <f>ROUND(H218*CfgCapacityHeadroomFactor,4)</f>
        <v>378224.64</v>
      </c>
      <c r="J218" s="4">
        <f>IF(G218=0,0,ROUND(H218/G218*100,2))</f>
        <v>76</v>
      </c>
    </row>
    <row r="219" spans="1:10">
      <c r="A219">
        <v>217</v>
      </c>
      <c r="B219" s="2">
        <f>IF(A219&lt;=0,0,INT((A219-1)/10)+1)</f>
        <v>22</v>
      </c>
      <c r="C219" s="3">
        <f>IF(A219&lt;=0,0,MIN(24+8*MAX(A219-3,0),100))</f>
        <v>100</v>
      </c>
      <c r="D219" s="3">
        <f>IF(A219&lt;=0,0,MAX(FLOOR(C219/A219,1),1))</f>
        <v>1</v>
      </c>
      <c r="E219" s="3">
        <f>IF(A219&lt;=0,0,MAX(D219*B219+2,4))</f>
        <v>24</v>
      </c>
      <c r="F219" s="4">
        <f>IF(C219=0,0,MAX(C219-E219,0)/C219)</f>
        <v>0.76</v>
      </c>
      <c r="G219" s="3">
        <f>ROUND(A219*CfgRawCapacityPerServerTB,4)</f>
        <v>624960</v>
      </c>
      <c r="H219" s="3">
        <f>ROUND(G219*F219,4)</f>
        <v>474969.6</v>
      </c>
      <c r="I219" s="3">
        <f>ROUND(H219*CfgCapacityHeadroomFactor,4)</f>
        <v>379975.68</v>
      </c>
      <c r="J219" s="4">
        <f>IF(G219=0,0,ROUND(H219/G219*100,2))</f>
        <v>76</v>
      </c>
    </row>
    <row r="220" spans="1:10">
      <c r="A220">
        <v>218</v>
      </c>
      <c r="B220" s="2">
        <f>IF(A220&lt;=0,0,INT((A220-1)/10)+1)</f>
        <v>22</v>
      </c>
      <c r="C220" s="3">
        <f>IF(A220&lt;=0,0,MIN(24+8*MAX(A220-3,0),100))</f>
        <v>100</v>
      </c>
      <c r="D220" s="3">
        <f>IF(A220&lt;=0,0,MAX(FLOOR(C220/A220,1),1))</f>
        <v>1</v>
      </c>
      <c r="E220" s="3">
        <f>IF(A220&lt;=0,0,MAX(D220*B220+2,4))</f>
        <v>24</v>
      </c>
      <c r="F220" s="4">
        <f>IF(C220=0,0,MAX(C220-E220,0)/C220)</f>
        <v>0.76</v>
      </c>
      <c r="G220" s="3">
        <f>ROUND(A220*CfgRawCapacityPerServerTB,4)</f>
        <v>627840</v>
      </c>
      <c r="H220" s="3">
        <f>ROUND(G220*F220,4)</f>
        <v>477158.4</v>
      </c>
      <c r="I220" s="3">
        <f>ROUND(H220*CfgCapacityHeadroomFactor,4)</f>
        <v>381726.72</v>
      </c>
      <c r="J220" s="4">
        <f>IF(G220=0,0,ROUND(H220/G220*100,2))</f>
        <v>76</v>
      </c>
    </row>
    <row r="221" spans="1:10">
      <c r="A221">
        <v>219</v>
      </c>
      <c r="B221" s="2">
        <f>IF(A221&lt;=0,0,INT((A221-1)/10)+1)</f>
        <v>22</v>
      </c>
      <c r="C221" s="3">
        <f>IF(A221&lt;=0,0,MIN(24+8*MAX(A221-3,0),100))</f>
        <v>100</v>
      </c>
      <c r="D221" s="3">
        <f>IF(A221&lt;=0,0,MAX(FLOOR(C221/A221,1),1))</f>
        <v>1</v>
      </c>
      <c r="E221" s="3">
        <f>IF(A221&lt;=0,0,MAX(D221*B221+2,4))</f>
        <v>24</v>
      </c>
      <c r="F221" s="4">
        <f>IF(C221=0,0,MAX(C221-E221,0)/C221)</f>
        <v>0.76</v>
      </c>
      <c r="G221" s="3">
        <f>ROUND(A221*CfgRawCapacityPerServerTB,4)</f>
        <v>630720</v>
      </c>
      <c r="H221" s="3">
        <f>ROUND(G221*F221,4)</f>
        <v>479347.2</v>
      </c>
      <c r="I221" s="3">
        <f>ROUND(H221*CfgCapacityHeadroomFactor,4)</f>
        <v>383477.76</v>
      </c>
      <c r="J221" s="4">
        <f>IF(G221=0,0,ROUND(H221/G221*100,2))</f>
        <v>76</v>
      </c>
    </row>
    <row r="222" spans="1:10">
      <c r="A222">
        <v>220</v>
      </c>
      <c r="B222" s="2">
        <f>IF(A222&lt;=0,0,INT((A222-1)/10)+1)</f>
        <v>22</v>
      </c>
      <c r="C222" s="3">
        <f>IF(A222&lt;=0,0,MIN(24+8*MAX(A222-3,0),100))</f>
        <v>100</v>
      </c>
      <c r="D222" s="3">
        <f>IF(A222&lt;=0,0,MAX(FLOOR(C222/A222,1),1))</f>
        <v>1</v>
      </c>
      <c r="E222" s="3">
        <f>IF(A222&lt;=0,0,MAX(D222*B222+2,4))</f>
        <v>24</v>
      </c>
      <c r="F222" s="4">
        <f>IF(C222=0,0,MAX(C222-E222,0)/C222)</f>
        <v>0.76</v>
      </c>
      <c r="G222" s="3">
        <f>ROUND(A222*CfgRawCapacityPerServerTB,4)</f>
        <v>633600</v>
      </c>
      <c r="H222" s="3">
        <f>ROUND(G222*F222,4)</f>
        <v>481536</v>
      </c>
      <c r="I222" s="3">
        <f>ROUND(H222*CfgCapacityHeadroomFactor,4)</f>
        <v>385228.8</v>
      </c>
      <c r="J222" s="4">
        <f>IF(G222=0,0,ROUND(H222/G222*100,2))</f>
        <v>76</v>
      </c>
    </row>
    <row r="223" spans="1:10">
      <c r="A223">
        <v>221</v>
      </c>
      <c r="B223" s="2">
        <f>IF(A223&lt;=0,0,INT((A223-1)/10)+1)</f>
        <v>23</v>
      </c>
      <c r="C223" s="3">
        <f>IF(A223&lt;=0,0,MIN(24+8*MAX(A223-3,0),100))</f>
        <v>100</v>
      </c>
      <c r="D223" s="3">
        <f>IF(A223&lt;=0,0,MAX(FLOOR(C223/A223,1),1))</f>
        <v>1</v>
      </c>
      <c r="E223" s="3">
        <f>IF(A223&lt;=0,0,MAX(D223*B223+2,4))</f>
        <v>25</v>
      </c>
      <c r="F223" s="4">
        <f>IF(C223=0,0,MAX(C223-E223,0)/C223)</f>
        <v>0.75</v>
      </c>
      <c r="G223" s="3">
        <f>ROUND(A223*CfgRawCapacityPerServerTB,4)</f>
        <v>636480</v>
      </c>
      <c r="H223" s="3">
        <f>ROUND(G223*F223,4)</f>
        <v>477360</v>
      </c>
      <c r="I223" s="3">
        <f>ROUND(H223*CfgCapacityHeadroomFactor,4)</f>
        <v>381888</v>
      </c>
      <c r="J223" s="4">
        <f>IF(G223=0,0,ROUND(H223/G223*100,2))</f>
        <v>75</v>
      </c>
    </row>
    <row r="224" spans="1:10">
      <c r="A224">
        <v>222</v>
      </c>
      <c r="B224" s="2">
        <f>IF(A224&lt;=0,0,INT((A224-1)/10)+1)</f>
        <v>23</v>
      </c>
      <c r="C224" s="3">
        <f>IF(A224&lt;=0,0,MIN(24+8*MAX(A224-3,0),100))</f>
        <v>100</v>
      </c>
      <c r="D224" s="3">
        <f>IF(A224&lt;=0,0,MAX(FLOOR(C224/A224,1),1))</f>
        <v>1</v>
      </c>
      <c r="E224" s="3">
        <f>IF(A224&lt;=0,0,MAX(D224*B224+2,4))</f>
        <v>25</v>
      </c>
      <c r="F224" s="4">
        <f>IF(C224=0,0,MAX(C224-E224,0)/C224)</f>
        <v>0.75</v>
      </c>
      <c r="G224" s="3">
        <f>ROUND(A224*CfgRawCapacityPerServerTB,4)</f>
        <v>639360</v>
      </c>
      <c r="H224" s="3">
        <f>ROUND(G224*F224,4)</f>
        <v>479520</v>
      </c>
      <c r="I224" s="3">
        <f>ROUND(H224*CfgCapacityHeadroomFactor,4)</f>
        <v>383616</v>
      </c>
      <c r="J224" s="4">
        <f>IF(G224=0,0,ROUND(H224/G224*100,2))</f>
        <v>75</v>
      </c>
    </row>
    <row r="225" spans="1:10">
      <c r="A225">
        <v>223</v>
      </c>
      <c r="B225" s="2">
        <f>IF(A225&lt;=0,0,INT((A225-1)/10)+1)</f>
        <v>23</v>
      </c>
      <c r="C225" s="3">
        <f>IF(A225&lt;=0,0,MIN(24+8*MAX(A225-3,0),100))</f>
        <v>100</v>
      </c>
      <c r="D225" s="3">
        <f>IF(A225&lt;=0,0,MAX(FLOOR(C225/A225,1),1))</f>
        <v>1</v>
      </c>
      <c r="E225" s="3">
        <f>IF(A225&lt;=0,0,MAX(D225*B225+2,4))</f>
        <v>25</v>
      </c>
      <c r="F225" s="4">
        <f>IF(C225=0,0,MAX(C225-E225,0)/C225)</f>
        <v>0.75</v>
      </c>
      <c r="G225" s="3">
        <f>ROUND(A225*CfgRawCapacityPerServerTB,4)</f>
        <v>642240</v>
      </c>
      <c r="H225" s="3">
        <f>ROUND(G225*F225,4)</f>
        <v>481680</v>
      </c>
      <c r="I225" s="3">
        <f>ROUND(H225*CfgCapacityHeadroomFactor,4)</f>
        <v>385344</v>
      </c>
      <c r="J225" s="4">
        <f>IF(G225=0,0,ROUND(H225/G225*100,2))</f>
        <v>75</v>
      </c>
    </row>
    <row r="226" spans="1:10">
      <c r="A226">
        <v>224</v>
      </c>
      <c r="B226" s="2">
        <f>IF(A226&lt;=0,0,INT((A226-1)/10)+1)</f>
        <v>23</v>
      </c>
      <c r="C226" s="3">
        <f>IF(A226&lt;=0,0,MIN(24+8*MAX(A226-3,0),100))</f>
        <v>100</v>
      </c>
      <c r="D226" s="3">
        <f>IF(A226&lt;=0,0,MAX(FLOOR(C226/A226,1),1))</f>
        <v>1</v>
      </c>
      <c r="E226" s="3">
        <f>IF(A226&lt;=0,0,MAX(D226*B226+2,4))</f>
        <v>25</v>
      </c>
      <c r="F226" s="4">
        <f>IF(C226=0,0,MAX(C226-E226,0)/C226)</f>
        <v>0.75</v>
      </c>
      <c r="G226" s="3">
        <f>ROUND(A226*CfgRawCapacityPerServerTB,4)</f>
        <v>645120</v>
      </c>
      <c r="H226" s="3">
        <f>ROUND(G226*F226,4)</f>
        <v>483840</v>
      </c>
      <c r="I226" s="3">
        <f>ROUND(H226*CfgCapacityHeadroomFactor,4)</f>
        <v>387072</v>
      </c>
      <c r="J226" s="4">
        <f>IF(G226=0,0,ROUND(H226/G226*100,2))</f>
        <v>75</v>
      </c>
    </row>
    <row r="227" spans="1:10">
      <c r="A227">
        <v>225</v>
      </c>
      <c r="B227" s="2">
        <f>IF(A227&lt;=0,0,INT((A227-1)/10)+1)</f>
        <v>23</v>
      </c>
      <c r="C227" s="3">
        <f>IF(A227&lt;=0,0,MIN(24+8*MAX(A227-3,0),100))</f>
        <v>100</v>
      </c>
      <c r="D227" s="3">
        <f>IF(A227&lt;=0,0,MAX(FLOOR(C227/A227,1),1))</f>
        <v>1</v>
      </c>
      <c r="E227" s="3">
        <f>IF(A227&lt;=0,0,MAX(D227*B227+2,4))</f>
        <v>25</v>
      </c>
      <c r="F227" s="4">
        <f>IF(C227=0,0,MAX(C227-E227,0)/C227)</f>
        <v>0.75</v>
      </c>
      <c r="G227" s="3">
        <f>ROUND(A227*CfgRawCapacityPerServerTB,4)</f>
        <v>648000</v>
      </c>
      <c r="H227" s="3">
        <f>ROUND(G227*F227,4)</f>
        <v>486000</v>
      </c>
      <c r="I227" s="3">
        <f>ROUND(H227*CfgCapacityHeadroomFactor,4)</f>
        <v>388800</v>
      </c>
      <c r="J227" s="4">
        <f>IF(G227=0,0,ROUND(H227/G227*100,2))</f>
        <v>75</v>
      </c>
    </row>
    <row r="228" spans="1:10">
      <c r="A228">
        <v>226</v>
      </c>
      <c r="B228" s="2">
        <f>IF(A228&lt;=0,0,INT((A228-1)/10)+1)</f>
        <v>23</v>
      </c>
      <c r="C228" s="3">
        <f>IF(A228&lt;=0,0,MIN(24+8*MAX(A228-3,0),100))</f>
        <v>100</v>
      </c>
      <c r="D228" s="3">
        <f>IF(A228&lt;=0,0,MAX(FLOOR(C228/A228,1),1))</f>
        <v>1</v>
      </c>
      <c r="E228" s="3">
        <f>IF(A228&lt;=0,0,MAX(D228*B228+2,4))</f>
        <v>25</v>
      </c>
      <c r="F228" s="4">
        <f>IF(C228=0,0,MAX(C228-E228,0)/C228)</f>
        <v>0.75</v>
      </c>
      <c r="G228" s="3">
        <f>ROUND(A228*CfgRawCapacityPerServerTB,4)</f>
        <v>650880</v>
      </c>
      <c r="H228" s="3">
        <f>ROUND(G228*F228,4)</f>
        <v>488160</v>
      </c>
      <c r="I228" s="3">
        <f>ROUND(H228*CfgCapacityHeadroomFactor,4)</f>
        <v>390528</v>
      </c>
      <c r="J228" s="4">
        <f>IF(G228=0,0,ROUND(H228/G228*100,2))</f>
        <v>75</v>
      </c>
    </row>
    <row r="229" spans="1:10">
      <c r="A229">
        <v>227</v>
      </c>
      <c r="B229" s="2">
        <f>IF(A229&lt;=0,0,INT((A229-1)/10)+1)</f>
        <v>23</v>
      </c>
      <c r="C229" s="3">
        <f>IF(A229&lt;=0,0,MIN(24+8*MAX(A229-3,0),100))</f>
        <v>100</v>
      </c>
      <c r="D229" s="3">
        <f>IF(A229&lt;=0,0,MAX(FLOOR(C229/A229,1),1))</f>
        <v>1</v>
      </c>
      <c r="E229" s="3">
        <f>IF(A229&lt;=0,0,MAX(D229*B229+2,4))</f>
        <v>25</v>
      </c>
      <c r="F229" s="4">
        <f>IF(C229=0,0,MAX(C229-E229,0)/C229)</f>
        <v>0.75</v>
      </c>
      <c r="G229" s="3">
        <f>ROUND(A229*CfgRawCapacityPerServerTB,4)</f>
        <v>653760</v>
      </c>
      <c r="H229" s="3">
        <f>ROUND(G229*F229,4)</f>
        <v>490320</v>
      </c>
      <c r="I229" s="3">
        <f>ROUND(H229*CfgCapacityHeadroomFactor,4)</f>
        <v>392256</v>
      </c>
      <c r="J229" s="4">
        <f>IF(G229=0,0,ROUND(H229/G229*100,2))</f>
        <v>75</v>
      </c>
    </row>
    <row r="230" spans="1:10">
      <c r="A230">
        <v>228</v>
      </c>
      <c r="B230" s="2">
        <f>IF(A230&lt;=0,0,INT((A230-1)/10)+1)</f>
        <v>23</v>
      </c>
      <c r="C230" s="3">
        <f>IF(A230&lt;=0,0,MIN(24+8*MAX(A230-3,0),100))</f>
        <v>100</v>
      </c>
      <c r="D230" s="3">
        <f>IF(A230&lt;=0,0,MAX(FLOOR(C230/A230,1),1))</f>
        <v>1</v>
      </c>
      <c r="E230" s="3">
        <f>IF(A230&lt;=0,0,MAX(D230*B230+2,4))</f>
        <v>25</v>
      </c>
      <c r="F230" s="4">
        <f>IF(C230=0,0,MAX(C230-E230,0)/C230)</f>
        <v>0.75</v>
      </c>
      <c r="G230" s="3">
        <f>ROUND(A230*CfgRawCapacityPerServerTB,4)</f>
        <v>656640</v>
      </c>
      <c r="H230" s="3">
        <f>ROUND(G230*F230,4)</f>
        <v>492480</v>
      </c>
      <c r="I230" s="3">
        <f>ROUND(H230*CfgCapacityHeadroomFactor,4)</f>
        <v>393984</v>
      </c>
      <c r="J230" s="4">
        <f>IF(G230=0,0,ROUND(H230/G230*100,2))</f>
        <v>75</v>
      </c>
    </row>
    <row r="231" spans="1:10">
      <c r="A231">
        <v>229</v>
      </c>
      <c r="B231" s="2">
        <f>IF(A231&lt;=0,0,INT((A231-1)/10)+1)</f>
        <v>23</v>
      </c>
      <c r="C231" s="3">
        <f>IF(A231&lt;=0,0,MIN(24+8*MAX(A231-3,0),100))</f>
        <v>100</v>
      </c>
      <c r="D231" s="3">
        <f>IF(A231&lt;=0,0,MAX(FLOOR(C231/A231,1),1))</f>
        <v>1</v>
      </c>
      <c r="E231" s="3">
        <f>IF(A231&lt;=0,0,MAX(D231*B231+2,4))</f>
        <v>25</v>
      </c>
      <c r="F231" s="4">
        <f>IF(C231=0,0,MAX(C231-E231,0)/C231)</f>
        <v>0.75</v>
      </c>
      <c r="G231" s="3">
        <f>ROUND(A231*CfgRawCapacityPerServerTB,4)</f>
        <v>659520</v>
      </c>
      <c r="H231" s="3">
        <f>ROUND(G231*F231,4)</f>
        <v>494640</v>
      </c>
      <c r="I231" s="3">
        <f>ROUND(H231*CfgCapacityHeadroomFactor,4)</f>
        <v>395712</v>
      </c>
      <c r="J231" s="4">
        <f>IF(G231=0,0,ROUND(H231/G231*100,2))</f>
        <v>75</v>
      </c>
    </row>
    <row r="232" spans="1:10">
      <c r="A232">
        <v>230</v>
      </c>
      <c r="B232" s="2">
        <f>IF(A232&lt;=0,0,INT((A232-1)/10)+1)</f>
        <v>23</v>
      </c>
      <c r="C232" s="3">
        <f>IF(A232&lt;=0,0,MIN(24+8*MAX(A232-3,0),100))</f>
        <v>100</v>
      </c>
      <c r="D232" s="3">
        <f>IF(A232&lt;=0,0,MAX(FLOOR(C232/A232,1),1))</f>
        <v>1</v>
      </c>
      <c r="E232" s="3">
        <f>IF(A232&lt;=0,0,MAX(D232*B232+2,4))</f>
        <v>25</v>
      </c>
      <c r="F232" s="4">
        <f>IF(C232=0,0,MAX(C232-E232,0)/C232)</f>
        <v>0.75</v>
      </c>
      <c r="G232" s="3">
        <f>ROUND(A232*CfgRawCapacityPerServerTB,4)</f>
        <v>662400</v>
      </c>
      <c r="H232" s="3">
        <f>ROUND(G232*F232,4)</f>
        <v>496800</v>
      </c>
      <c r="I232" s="3">
        <f>ROUND(H232*CfgCapacityHeadroomFactor,4)</f>
        <v>397440</v>
      </c>
      <c r="J232" s="4">
        <f>IF(G232=0,0,ROUND(H232/G232*100,2))</f>
        <v>75</v>
      </c>
    </row>
    <row r="233" spans="1:10">
      <c r="A233">
        <v>231</v>
      </c>
      <c r="B233" s="2">
        <f>IF(A233&lt;=0,0,INT((A233-1)/10)+1)</f>
        <v>24</v>
      </c>
      <c r="C233" s="3">
        <f>IF(A233&lt;=0,0,MIN(24+8*MAX(A233-3,0),100))</f>
        <v>100</v>
      </c>
      <c r="D233" s="3">
        <f>IF(A233&lt;=0,0,MAX(FLOOR(C233/A233,1),1))</f>
        <v>1</v>
      </c>
      <c r="E233" s="3">
        <f>IF(A233&lt;=0,0,MAX(D233*B233+2,4))</f>
        <v>26</v>
      </c>
      <c r="F233" s="4">
        <f>IF(C233=0,0,MAX(C233-E233,0)/C233)</f>
        <v>0.74</v>
      </c>
      <c r="G233" s="3">
        <f>ROUND(A233*CfgRawCapacityPerServerTB,4)</f>
        <v>665280</v>
      </c>
      <c r="H233" s="3">
        <f>ROUND(G233*F233,4)</f>
        <v>492307.2</v>
      </c>
      <c r="I233" s="3">
        <f>ROUND(H233*CfgCapacityHeadroomFactor,4)</f>
        <v>393845.76</v>
      </c>
      <c r="J233" s="4">
        <f>IF(G233=0,0,ROUND(H233/G233*100,2))</f>
        <v>74</v>
      </c>
    </row>
    <row r="234" spans="1:10">
      <c r="A234">
        <v>232</v>
      </c>
      <c r="B234" s="2">
        <f>IF(A234&lt;=0,0,INT((A234-1)/10)+1)</f>
        <v>24</v>
      </c>
      <c r="C234" s="3">
        <f>IF(A234&lt;=0,0,MIN(24+8*MAX(A234-3,0),100))</f>
        <v>100</v>
      </c>
      <c r="D234" s="3">
        <f>IF(A234&lt;=0,0,MAX(FLOOR(C234/A234,1),1))</f>
        <v>1</v>
      </c>
      <c r="E234" s="3">
        <f>IF(A234&lt;=0,0,MAX(D234*B234+2,4))</f>
        <v>26</v>
      </c>
      <c r="F234" s="4">
        <f>IF(C234=0,0,MAX(C234-E234,0)/C234)</f>
        <v>0.74</v>
      </c>
      <c r="G234" s="3">
        <f>ROUND(A234*CfgRawCapacityPerServerTB,4)</f>
        <v>668160</v>
      </c>
      <c r="H234" s="3">
        <f>ROUND(G234*F234,4)</f>
        <v>494438.4</v>
      </c>
      <c r="I234" s="3">
        <f>ROUND(H234*CfgCapacityHeadroomFactor,4)</f>
        <v>395550.72</v>
      </c>
      <c r="J234" s="4">
        <f>IF(G234=0,0,ROUND(H234/G234*100,2))</f>
        <v>74</v>
      </c>
    </row>
    <row r="235" spans="1:10">
      <c r="A235">
        <v>233</v>
      </c>
      <c r="B235" s="2">
        <f>IF(A235&lt;=0,0,INT((A235-1)/10)+1)</f>
        <v>24</v>
      </c>
      <c r="C235" s="3">
        <f>IF(A235&lt;=0,0,MIN(24+8*MAX(A235-3,0),100))</f>
        <v>100</v>
      </c>
      <c r="D235" s="3">
        <f>IF(A235&lt;=0,0,MAX(FLOOR(C235/A235,1),1))</f>
        <v>1</v>
      </c>
      <c r="E235" s="3">
        <f>IF(A235&lt;=0,0,MAX(D235*B235+2,4))</f>
        <v>26</v>
      </c>
      <c r="F235" s="4">
        <f>IF(C235=0,0,MAX(C235-E235,0)/C235)</f>
        <v>0.74</v>
      </c>
      <c r="G235" s="3">
        <f>ROUND(A235*CfgRawCapacityPerServerTB,4)</f>
        <v>671040</v>
      </c>
      <c r="H235" s="3">
        <f>ROUND(G235*F235,4)</f>
        <v>496569.6</v>
      </c>
      <c r="I235" s="3">
        <f>ROUND(H235*CfgCapacityHeadroomFactor,4)</f>
        <v>397255.68</v>
      </c>
      <c r="J235" s="4">
        <f>IF(G235=0,0,ROUND(H235/G235*100,2))</f>
        <v>74</v>
      </c>
    </row>
    <row r="236" spans="1:10">
      <c r="A236">
        <v>234</v>
      </c>
      <c r="B236" s="2">
        <f>IF(A236&lt;=0,0,INT((A236-1)/10)+1)</f>
        <v>24</v>
      </c>
      <c r="C236" s="3">
        <f>IF(A236&lt;=0,0,MIN(24+8*MAX(A236-3,0),100))</f>
        <v>100</v>
      </c>
      <c r="D236" s="3">
        <f>IF(A236&lt;=0,0,MAX(FLOOR(C236/A236,1),1))</f>
        <v>1</v>
      </c>
      <c r="E236" s="3">
        <f>IF(A236&lt;=0,0,MAX(D236*B236+2,4))</f>
        <v>26</v>
      </c>
      <c r="F236" s="4">
        <f>IF(C236=0,0,MAX(C236-E236,0)/C236)</f>
        <v>0.74</v>
      </c>
      <c r="G236" s="3">
        <f>ROUND(A236*CfgRawCapacityPerServerTB,4)</f>
        <v>673920</v>
      </c>
      <c r="H236" s="3">
        <f>ROUND(G236*F236,4)</f>
        <v>498700.8</v>
      </c>
      <c r="I236" s="3">
        <f>ROUND(H236*CfgCapacityHeadroomFactor,4)</f>
        <v>398960.64</v>
      </c>
      <c r="J236" s="4">
        <f>IF(G236=0,0,ROUND(H236/G236*100,2))</f>
        <v>74</v>
      </c>
    </row>
    <row r="237" spans="1:10">
      <c r="A237">
        <v>235</v>
      </c>
      <c r="B237" s="2">
        <f>IF(A237&lt;=0,0,INT((A237-1)/10)+1)</f>
        <v>24</v>
      </c>
      <c r="C237" s="3">
        <f>IF(A237&lt;=0,0,MIN(24+8*MAX(A237-3,0),100))</f>
        <v>100</v>
      </c>
      <c r="D237" s="3">
        <f>IF(A237&lt;=0,0,MAX(FLOOR(C237/A237,1),1))</f>
        <v>1</v>
      </c>
      <c r="E237" s="3">
        <f>IF(A237&lt;=0,0,MAX(D237*B237+2,4))</f>
        <v>26</v>
      </c>
      <c r="F237" s="4">
        <f>IF(C237=0,0,MAX(C237-E237,0)/C237)</f>
        <v>0.74</v>
      </c>
      <c r="G237" s="3">
        <f>ROUND(A237*CfgRawCapacityPerServerTB,4)</f>
        <v>676800</v>
      </c>
      <c r="H237" s="3">
        <f>ROUND(G237*F237,4)</f>
        <v>500832</v>
      </c>
      <c r="I237" s="3">
        <f>ROUND(H237*CfgCapacityHeadroomFactor,4)</f>
        <v>400665.6</v>
      </c>
      <c r="J237" s="4">
        <f>IF(G237=0,0,ROUND(H237/G237*100,2))</f>
        <v>74</v>
      </c>
    </row>
    <row r="238" spans="1:10">
      <c r="A238">
        <v>236</v>
      </c>
      <c r="B238" s="2">
        <f>IF(A238&lt;=0,0,INT((A238-1)/10)+1)</f>
        <v>24</v>
      </c>
      <c r="C238" s="3">
        <f>IF(A238&lt;=0,0,MIN(24+8*MAX(A238-3,0),100))</f>
        <v>100</v>
      </c>
      <c r="D238" s="3">
        <f>IF(A238&lt;=0,0,MAX(FLOOR(C238/A238,1),1))</f>
        <v>1</v>
      </c>
      <c r="E238" s="3">
        <f>IF(A238&lt;=0,0,MAX(D238*B238+2,4))</f>
        <v>26</v>
      </c>
      <c r="F238" s="4">
        <f>IF(C238=0,0,MAX(C238-E238,0)/C238)</f>
        <v>0.74</v>
      </c>
      <c r="G238" s="3">
        <f>ROUND(A238*CfgRawCapacityPerServerTB,4)</f>
        <v>679680</v>
      </c>
      <c r="H238" s="3">
        <f>ROUND(G238*F238,4)</f>
        <v>502963.2</v>
      </c>
      <c r="I238" s="3">
        <f>ROUND(H238*CfgCapacityHeadroomFactor,4)</f>
        <v>402370.56</v>
      </c>
      <c r="J238" s="4">
        <f>IF(G238=0,0,ROUND(H238/G238*100,2))</f>
        <v>74</v>
      </c>
    </row>
    <row r="239" spans="1:10">
      <c r="A239">
        <v>237</v>
      </c>
      <c r="B239" s="2">
        <f>IF(A239&lt;=0,0,INT((A239-1)/10)+1)</f>
        <v>24</v>
      </c>
      <c r="C239" s="3">
        <f>IF(A239&lt;=0,0,MIN(24+8*MAX(A239-3,0),100))</f>
        <v>100</v>
      </c>
      <c r="D239" s="3">
        <f>IF(A239&lt;=0,0,MAX(FLOOR(C239/A239,1),1))</f>
        <v>1</v>
      </c>
      <c r="E239" s="3">
        <f>IF(A239&lt;=0,0,MAX(D239*B239+2,4))</f>
        <v>26</v>
      </c>
      <c r="F239" s="4">
        <f>IF(C239=0,0,MAX(C239-E239,0)/C239)</f>
        <v>0.74</v>
      </c>
      <c r="G239" s="3">
        <f>ROUND(A239*CfgRawCapacityPerServerTB,4)</f>
        <v>682560</v>
      </c>
      <c r="H239" s="3">
        <f>ROUND(G239*F239,4)</f>
        <v>505094.4</v>
      </c>
      <c r="I239" s="3">
        <f>ROUND(H239*CfgCapacityHeadroomFactor,4)</f>
        <v>404075.52</v>
      </c>
      <c r="J239" s="4">
        <f>IF(G239=0,0,ROUND(H239/G239*100,2))</f>
        <v>74</v>
      </c>
    </row>
    <row r="240" spans="1:10">
      <c r="A240">
        <v>238</v>
      </c>
      <c r="B240" s="2">
        <f>IF(A240&lt;=0,0,INT((A240-1)/10)+1)</f>
        <v>24</v>
      </c>
      <c r="C240" s="3">
        <f>IF(A240&lt;=0,0,MIN(24+8*MAX(A240-3,0),100))</f>
        <v>100</v>
      </c>
      <c r="D240" s="3">
        <f>IF(A240&lt;=0,0,MAX(FLOOR(C240/A240,1),1))</f>
        <v>1</v>
      </c>
      <c r="E240" s="3">
        <f>IF(A240&lt;=0,0,MAX(D240*B240+2,4))</f>
        <v>26</v>
      </c>
      <c r="F240" s="4">
        <f>IF(C240=0,0,MAX(C240-E240,0)/C240)</f>
        <v>0.74</v>
      </c>
      <c r="G240" s="3">
        <f>ROUND(A240*CfgRawCapacityPerServerTB,4)</f>
        <v>685440</v>
      </c>
      <c r="H240" s="3">
        <f>ROUND(G240*F240,4)</f>
        <v>507225.6</v>
      </c>
      <c r="I240" s="3">
        <f>ROUND(H240*CfgCapacityHeadroomFactor,4)</f>
        <v>405780.48</v>
      </c>
      <c r="J240" s="4">
        <f>IF(G240=0,0,ROUND(H240/G240*100,2))</f>
        <v>74</v>
      </c>
    </row>
    <row r="241" spans="1:10">
      <c r="A241">
        <v>239</v>
      </c>
      <c r="B241" s="2">
        <f>IF(A241&lt;=0,0,INT((A241-1)/10)+1)</f>
        <v>24</v>
      </c>
      <c r="C241" s="3">
        <f>IF(A241&lt;=0,0,MIN(24+8*MAX(A241-3,0),100))</f>
        <v>100</v>
      </c>
      <c r="D241" s="3">
        <f>IF(A241&lt;=0,0,MAX(FLOOR(C241/A241,1),1))</f>
        <v>1</v>
      </c>
      <c r="E241" s="3">
        <f>IF(A241&lt;=0,0,MAX(D241*B241+2,4))</f>
        <v>26</v>
      </c>
      <c r="F241" s="4">
        <f>IF(C241=0,0,MAX(C241-E241,0)/C241)</f>
        <v>0.74</v>
      </c>
      <c r="G241" s="3">
        <f>ROUND(A241*CfgRawCapacityPerServerTB,4)</f>
        <v>688320</v>
      </c>
      <c r="H241" s="3">
        <f>ROUND(G241*F241,4)</f>
        <v>509356.8</v>
      </c>
      <c r="I241" s="3">
        <f>ROUND(H241*CfgCapacityHeadroomFactor,4)</f>
        <v>407485.44</v>
      </c>
      <c r="J241" s="4">
        <f>IF(G241=0,0,ROUND(H241/G241*100,2))</f>
        <v>74</v>
      </c>
    </row>
    <row r="242" spans="1:10">
      <c r="A242">
        <v>240</v>
      </c>
      <c r="B242" s="2">
        <f>IF(A242&lt;=0,0,INT((A242-1)/10)+1)</f>
        <v>24</v>
      </c>
      <c r="C242" s="3">
        <f>IF(A242&lt;=0,0,MIN(24+8*MAX(A242-3,0),100))</f>
        <v>100</v>
      </c>
      <c r="D242" s="3">
        <f>IF(A242&lt;=0,0,MAX(FLOOR(C242/A242,1),1))</f>
        <v>1</v>
      </c>
      <c r="E242" s="3">
        <f>IF(A242&lt;=0,0,MAX(D242*B242+2,4))</f>
        <v>26</v>
      </c>
      <c r="F242" s="4">
        <f>IF(C242=0,0,MAX(C242-E242,0)/C242)</f>
        <v>0.74</v>
      </c>
      <c r="G242" s="3">
        <f>ROUND(A242*CfgRawCapacityPerServerTB,4)</f>
        <v>691200</v>
      </c>
      <c r="H242" s="3">
        <f>ROUND(G242*F242,4)</f>
        <v>511488</v>
      </c>
      <c r="I242" s="3">
        <f>ROUND(H242*CfgCapacityHeadroomFactor,4)</f>
        <v>409190.4</v>
      </c>
      <c r="J242" s="4">
        <f>IF(G242=0,0,ROUND(H242/G242*100,2))</f>
        <v>74</v>
      </c>
    </row>
    <row r="243" spans="1:10">
      <c r="A243">
        <v>241</v>
      </c>
      <c r="B243" s="2">
        <f>IF(A243&lt;=0,0,INT((A243-1)/10)+1)</f>
        <v>25</v>
      </c>
      <c r="C243" s="3">
        <f>IF(A243&lt;=0,0,MIN(24+8*MAX(A243-3,0),100))</f>
        <v>100</v>
      </c>
      <c r="D243" s="3">
        <f>IF(A243&lt;=0,0,MAX(FLOOR(C243/A243,1),1))</f>
        <v>1</v>
      </c>
      <c r="E243" s="3">
        <f>IF(A243&lt;=0,0,MAX(D243*B243+2,4))</f>
        <v>27</v>
      </c>
      <c r="F243" s="4">
        <f>IF(C243=0,0,MAX(C243-E243,0)/C243)</f>
        <v>0.73</v>
      </c>
      <c r="G243" s="3">
        <f>ROUND(A243*CfgRawCapacityPerServerTB,4)</f>
        <v>694080</v>
      </c>
      <c r="H243" s="3">
        <f>ROUND(G243*F243,4)</f>
        <v>506678.4</v>
      </c>
      <c r="I243" s="3">
        <f>ROUND(H243*CfgCapacityHeadroomFactor,4)</f>
        <v>405342.72</v>
      </c>
      <c r="J243" s="4">
        <f>IF(G243=0,0,ROUND(H243/G243*100,2))</f>
        <v>73</v>
      </c>
    </row>
    <row r="244" spans="1:10">
      <c r="A244">
        <v>242</v>
      </c>
      <c r="B244" s="2">
        <f>IF(A244&lt;=0,0,INT((A244-1)/10)+1)</f>
        <v>25</v>
      </c>
      <c r="C244" s="3">
        <f>IF(A244&lt;=0,0,MIN(24+8*MAX(A244-3,0),100))</f>
        <v>100</v>
      </c>
      <c r="D244" s="3">
        <f>IF(A244&lt;=0,0,MAX(FLOOR(C244/A244,1),1))</f>
        <v>1</v>
      </c>
      <c r="E244" s="3">
        <f>IF(A244&lt;=0,0,MAX(D244*B244+2,4))</f>
        <v>27</v>
      </c>
      <c r="F244" s="4">
        <f>IF(C244=0,0,MAX(C244-E244,0)/C244)</f>
        <v>0.73</v>
      </c>
      <c r="G244" s="3">
        <f>ROUND(A244*CfgRawCapacityPerServerTB,4)</f>
        <v>696960</v>
      </c>
      <c r="H244" s="3">
        <f>ROUND(G244*F244,4)</f>
        <v>508780.8</v>
      </c>
      <c r="I244" s="3">
        <f>ROUND(H244*CfgCapacityHeadroomFactor,4)</f>
        <v>407024.64</v>
      </c>
      <c r="J244" s="4">
        <f>IF(G244=0,0,ROUND(H244/G244*100,2))</f>
        <v>73</v>
      </c>
    </row>
    <row r="245" spans="1:10">
      <c r="A245">
        <v>243</v>
      </c>
      <c r="B245" s="2">
        <f>IF(A245&lt;=0,0,INT((A245-1)/10)+1)</f>
        <v>25</v>
      </c>
      <c r="C245" s="3">
        <f>IF(A245&lt;=0,0,MIN(24+8*MAX(A245-3,0),100))</f>
        <v>100</v>
      </c>
      <c r="D245" s="3">
        <f>IF(A245&lt;=0,0,MAX(FLOOR(C245/A245,1),1))</f>
        <v>1</v>
      </c>
      <c r="E245" s="3">
        <f>IF(A245&lt;=0,0,MAX(D245*B245+2,4))</f>
        <v>27</v>
      </c>
      <c r="F245" s="4">
        <f>IF(C245=0,0,MAX(C245-E245,0)/C245)</f>
        <v>0.73</v>
      </c>
      <c r="G245" s="3">
        <f>ROUND(A245*CfgRawCapacityPerServerTB,4)</f>
        <v>699840</v>
      </c>
      <c r="H245" s="3">
        <f>ROUND(G245*F245,4)</f>
        <v>510883.2</v>
      </c>
      <c r="I245" s="3">
        <f>ROUND(H245*CfgCapacityHeadroomFactor,4)</f>
        <v>408706.56</v>
      </c>
      <c r="J245" s="4">
        <f>IF(G245=0,0,ROUND(H245/G245*100,2))</f>
        <v>73</v>
      </c>
    </row>
    <row r="246" spans="1:10">
      <c r="A246">
        <v>244</v>
      </c>
      <c r="B246" s="2">
        <f>IF(A246&lt;=0,0,INT((A246-1)/10)+1)</f>
        <v>25</v>
      </c>
      <c r="C246" s="3">
        <f>IF(A246&lt;=0,0,MIN(24+8*MAX(A246-3,0),100))</f>
        <v>100</v>
      </c>
      <c r="D246" s="3">
        <f>IF(A246&lt;=0,0,MAX(FLOOR(C246/A246,1),1))</f>
        <v>1</v>
      </c>
      <c r="E246" s="3">
        <f>IF(A246&lt;=0,0,MAX(D246*B246+2,4))</f>
        <v>27</v>
      </c>
      <c r="F246" s="4">
        <f>IF(C246=0,0,MAX(C246-E246,0)/C246)</f>
        <v>0.73</v>
      </c>
      <c r="G246" s="3">
        <f>ROUND(A246*CfgRawCapacityPerServerTB,4)</f>
        <v>702720</v>
      </c>
      <c r="H246" s="3">
        <f>ROUND(G246*F246,4)</f>
        <v>512985.6</v>
      </c>
      <c r="I246" s="3">
        <f>ROUND(H246*CfgCapacityHeadroomFactor,4)</f>
        <v>410388.48</v>
      </c>
      <c r="J246" s="4">
        <f>IF(G246=0,0,ROUND(H246/G246*100,2))</f>
        <v>73</v>
      </c>
    </row>
    <row r="247" spans="1:10">
      <c r="A247">
        <v>245</v>
      </c>
      <c r="B247" s="2">
        <f>IF(A247&lt;=0,0,INT((A247-1)/10)+1)</f>
        <v>25</v>
      </c>
      <c r="C247" s="3">
        <f>IF(A247&lt;=0,0,MIN(24+8*MAX(A247-3,0),100))</f>
        <v>100</v>
      </c>
      <c r="D247" s="3">
        <f>IF(A247&lt;=0,0,MAX(FLOOR(C247/A247,1),1))</f>
        <v>1</v>
      </c>
      <c r="E247" s="3">
        <f>IF(A247&lt;=0,0,MAX(D247*B247+2,4))</f>
        <v>27</v>
      </c>
      <c r="F247" s="4">
        <f>IF(C247=0,0,MAX(C247-E247,0)/C247)</f>
        <v>0.73</v>
      </c>
      <c r="G247" s="3">
        <f>ROUND(A247*CfgRawCapacityPerServerTB,4)</f>
        <v>705600</v>
      </c>
      <c r="H247" s="3">
        <f>ROUND(G247*F247,4)</f>
        <v>515088</v>
      </c>
      <c r="I247" s="3">
        <f>ROUND(H247*CfgCapacityHeadroomFactor,4)</f>
        <v>412070.4</v>
      </c>
      <c r="J247" s="4">
        <f>IF(G247=0,0,ROUND(H247/G247*100,2))</f>
        <v>73</v>
      </c>
    </row>
    <row r="248" spans="1:10">
      <c r="A248">
        <v>246</v>
      </c>
      <c r="B248" s="2">
        <f>IF(A248&lt;=0,0,INT((A248-1)/10)+1)</f>
        <v>25</v>
      </c>
      <c r="C248" s="3">
        <f>IF(A248&lt;=0,0,MIN(24+8*MAX(A248-3,0),100))</f>
        <v>100</v>
      </c>
      <c r="D248" s="3">
        <f>IF(A248&lt;=0,0,MAX(FLOOR(C248/A248,1),1))</f>
        <v>1</v>
      </c>
      <c r="E248" s="3">
        <f>IF(A248&lt;=0,0,MAX(D248*B248+2,4))</f>
        <v>27</v>
      </c>
      <c r="F248" s="4">
        <f>IF(C248=0,0,MAX(C248-E248,0)/C248)</f>
        <v>0.73</v>
      </c>
      <c r="G248" s="3">
        <f>ROUND(A248*CfgRawCapacityPerServerTB,4)</f>
        <v>708480</v>
      </c>
      <c r="H248" s="3">
        <f>ROUND(G248*F248,4)</f>
        <v>517190.4</v>
      </c>
      <c r="I248" s="3">
        <f>ROUND(H248*CfgCapacityHeadroomFactor,4)</f>
        <v>413752.32</v>
      </c>
      <c r="J248" s="4">
        <f>IF(G248=0,0,ROUND(H248/G248*100,2))</f>
        <v>73</v>
      </c>
    </row>
    <row r="249" spans="1:10">
      <c r="A249">
        <v>247</v>
      </c>
      <c r="B249" s="2">
        <f>IF(A249&lt;=0,0,INT((A249-1)/10)+1)</f>
        <v>25</v>
      </c>
      <c r="C249" s="3">
        <f>IF(A249&lt;=0,0,MIN(24+8*MAX(A249-3,0),100))</f>
        <v>100</v>
      </c>
      <c r="D249" s="3">
        <f>IF(A249&lt;=0,0,MAX(FLOOR(C249/A249,1),1))</f>
        <v>1</v>
      </c>
      <c r="E249" s="3">
        <f>IF(A249&lt;=0,0,MAX(D249*B249+2,4))</f>
        <v>27</v>
      </c>
      <c r="F249" s="4">
        <f>IF(C249=0,0,MAX(C249-E249,0)/C249)</f>
        <v>0.73</v>
      </c>
      <c r="G249" s="3">
        <f>ROUND(A249*CfgRawCapacityPerServerTB,4)</f>
        <v>711360</v>
      </c>
      <c r="H249" s="3">
        <f>ROUND(G249*F249,4)</f>
        <v>519292.8</v>
      </c>
      <c r="I249" s="3">
        <f>ROUND(H249*CfgCapacityHeadroomFactor,4)</f>
        <v>415434.24</v>
      </c>
      <c r="J249" s="4">
        <f>IF(G249=0,0,ROUND(H249/G249*100,2))</f>
        <v>73</v>
      </c>
    </row>
    <row r="250" spans="1:10">
      <c r="A250">
        <v>248</v>
      </c>
      <c r="B250" s="2">
        <f>IF(A250&lt;=0,0,INT((A250-1)/10)+1)</f>
        <v>25</v>
      </c>
      <c r="C250" s="3">
        <f>IF(A250&lt;=0,0,MIN(24+8*MAX(A250-3,0),100))</f>
        <v>100</v>
      </c>
      <c r="D250" s="3">
        <f>IF(A250&lt;=0,0,MAX(FLOOR(C250/A250,1),1))</f>
        <v>1</v>
      </c>
      <c r="E250" s="3">
        <f>IF(A250&lt;=0,0,MAX(D250*B250+2,4))</f>
        <v>27</v>
      </c>
      <c r="F250" s="4">
        <f>IF(C250=0,0,MAX(C250-E250,0)/C250)</f>
        <v>0.73</v>
      </c>
      <c r="G250" s="3">
        <f>ROUND(A250*CfgRawCapacityPerServerTB,4)</f>
        <v>714240</v>
      </c>
      <c r="H250" s="3">
        <f>ROUND(G250*F250,4)</f>
        <v>521395.2</v>
      </c>
      <c r="I250" s="3">
        <f>ROUND(H250*CfgCapacityHeadroomFactor,4)</f>
        <v>417116.16</v>
      </c>
      <c r="J250" s="4">
        <f>IF(G250=0,0,ROUND(H250/G250*100,2))</f>
        <v>73</v>
      </c>
    </row>
    <row r="251" spans="1:10">
      <c r="A251">
        <v>249</v>
      </c>
      <c r="B251" s="2">
        <f>IF(A251&lt;=0,0,INT((A251-1)/10)+1)</f>
        <v>25</v>
      </c>
      <c r="C251" s="3">
        <f>IF(A251&lt;=0,0,MIN(24+8*MAX(A251-3,0),100))</f>
        <v>100</v>
      </c>
      <c r="D251" s="3">
        <f>IF(A251&lt;=0,0,MAX(FLOOR(C251/A251,1),1))</f>
        <v>1</v>
      </c>
      <c r="E251" s="3">
        <f>IF(A251&lt;=0,0,MAX(D251*B251+2,4))</f>
        <v>27</v>
      </c>
      <c r="F251" s="4">
        <f>IF(C251=0,0,MAX(C251-E251,0)/C251)</f>
        <v>0.73</v>
      </c>
      <c r="G251" s="3">
        <f>ROUND(A251*CfgRawCapacityPerServerTB,4)</f>
        <v>717120</v>
      </c>
      <c r="H251" s="3">
        <f>ROUND(G251*F251,4)</f>
        <v>523497.6</v>
      </c>
      <c r="I251" s="3">
        <f>ROUND(H251*CfgCapacityHeadroomFactor,4)</f>
        <v>418798.08</v>
      </c>
      <c r="J251" s="4">
        <f>IF(G251=0,0,ROUND(H251/G251*100,2))</f>
        <v>73</v>
      </c>
    </row>
    <row r="252" spans="1:10">
      <c r="A252">
        <v>250</v>
      </c>
      <c r="B252" s="2">
        <f>IF(A252&lt;=0,0,INT((A252-1)/10)+1)</f>
        <v>25</v>
      </c>
      <c r="C252" s="3">
        <f>IF(A252&lt;=0,0,MIN(24+8*MAX(A252-3,0),100))</f>
        <v>100</v>
      </c>
      <c r="D252" s="3">
        <f>IF(A252&lt;=0,0,MAX(FLOOR(C252/A252,1),1))</f>
        <v>1</v>
      </c>
      <c r="E252" s="3">
        <f>IF(A252&lt;=0,0,MAX(D252*B252+2,4))</f>
        <v>27</v>
      </c>
      <c r="F252" s="4">
        <f>IF(C252=0,0,MAX(C252-E252,0)/C252)</f>
        <v>0.73</v>
      </c>
      <c r="G252" s="3">
        <f>ROUND(A252*CfgRawCapacityPerServerTB,4)</f>
        <v>720000</v>
      </c>
      <c r="H252" s="3">
        <f>ROUND(G252*F252,4)</f>
        <v>525600</v>
      </c>
      <c r="I252" s="3">
        <f>ROUND(H252*CfgCapacityHeadroomFactor,4)</f>
        <v>420480</v>
      </c>
      <c r="J252" s="4">
        <f>IF(G252=0,0,ROUND(H252/G252*100,2))</f>
        <v>73</v>
      </c>
    </row>
    <row r="253" spans="1:10">
      <c r="A253">
        <v>251</v>
      </c>
      <c r="B253" s="2">
        <f>IF(A253&lt;=0,0,INT((A253-1)/10)+1)</f>
        <v>26</v>
      </c>
      <c r="C253" s="3">
        <f>IF(A253&lt;=0,0,MIN(24+8*MAX(A253-3,0),100))</f>
        <v>100</v>
      </c>
      <c r="D253" s="3">
        <f>IF(A253&lt;=0,0,MAX(FLOOR(C253/A253,1),1))</f>
        <v>1</v>
      </c>
      <c r="E253" s="3">
        <f>IF(A253&lt;=0,0,MAX(D253*B253+2,4))</f>
        <v>28</v>
      </c>
      <c r="F253" s="4">
        <f>IF(C253=0,0,MAX(C253-E253,0)/C253)</f>
        <v>0.72</v>
      </c>
      <c r="G253" s="3">
        <f>ROUND(A253*CfgRawCapacityPerServerTB,4)</f>
        <v>722880</v>
      </c>
      <c r="H253" s="3">
        <f>ROUND(G253*F253,4)</f>
        <v>520473.6</v>
      </c>
      <c r="I253" s="3">
        <f>ROUND(H253*CfgCapacityHeadroomFactor,4)</f>
        <v>416378.88</v>
      </c>
      <c r="J253" s="4">
        <f>IF(G253=0,0,ROUND(H253/G253*100,2))</f>
        <v>72</v>
      </c>
    </row>
    <row r="254" spans="1:10">
      <c r="A254">
        <v>252</v>
      </c>
      <c r="B254" s="2">
        <f>IF(A254&lt;=0,0,INT((A254-1)/10)+1)</f>
        <v>26</v>
      </c>
      <c r="C254" s="3">
        <f>IF(A254&lt;=0,0,MIN(24+8*MAX(A254-3,0),100))</f>
        <v>100</v>
      </c>
      <c r="D254" s="3">
        <f>IF(A254&lt;=0,0,MAX(FLOOR(C254/A254,1),1))</f>
        <v>1</v>
      </c>
      <c r="E254" s="3">
        <f>IF(A254&lt;=0,0,MAX(D254*B254+2,4))</f>
        <v>28</v>
      </c>
      <c r="F254" s="4">
        <f>IF(C254=0,0,MAX(C254-E254,0)/C254)</f>
        <v>0.72</v>
      </c>
      <c r="G254" s="3">
        <f>ROUND(A254*CfgRawCapacityPerServerTB,4)</f>
        <v>725760</v>
      </c>
      <c r="H254" s="3">
        <f>ROUND(G254*F254,4)</f>
        <v>522547.2</v>
      </c>
      <c r="I254" s="3">
        <f>ROUND(H254*CfgCapacityHeadroomFactor,4)</f>
        <v>418037.76</v>
      </c>
      <c r="J254" s="4">
        <f>IF(G254=0,0,ROUND(H254/G254*100,2))</f>
        <v>72</v>
      </c>
    </row>
    <row r="255" spans="1:10">
      <c r="A255">
        <v>253</v>
      </c>
      <c r="B255" s="2">
        <f>IF(A255&lt;=0,0,INT((A255-1)/10)+1)</f>
        <v>26</v>
      </c>
      <c r="C255" s="3">
        <f>IF(A255&lt;=0,0,MIN(24+8*MAX(A255-3,0),100))</f>
        <v>100</v>
      </c>
      <c r="D255" s="3">
        <f>IF(A255&lt;=0,0,MAX(FLOOR(C255/A255,1),1))</f>
        <v>1</v>
      </c>
      <c r="E255" s="3">
        <f>IF(A255&lt;=0,0,MAX(D255*B255+2,4))</f>
        <v>28</v>
      </c>
      <c r="F255" s="4">
        <f>IF(C255=0,0,MAX(C255-E255,0)/C255)</f>
        <v>0.72</v>
      </c>
      <c r="G255" s="3">
        <f>ROUND(A255*CfgRawCapacityPerServerTB,4)</f>
        <v>728640</v>
      </c>
      <c r="H255" s="3">
        <f>ROUND(G255*F255,4)</f>
        <v>524620.8</v>
      </c>
      <c r="I255" s="3">
        <f>ROUND(H255*CfgCapacityHeadroomFactor,4)</f>
        <v>419696.64</v>
      </c>
      <c r="J255" s="4">
        <f>IF(G255=0,0,ROUND(H255/G255*100,2))</f>
        <v>72</v>
      </c>
    </row>
    <row r="256" spans="1:10">
      <c r="A256">
        <v>254</v>
      </c>
      <c r="B256" s="2">
        <f>IF(A256&lt;=0,0,INT((A256-1)/10)+1)</f>
        <v>26</v>
      </c>
      <c r="C256" s="3">
        <f>IF(A256&lt;=0,0,MIN(24+8*MAX(A256-3,0),100))</f>
        <v>100</v>
      </c>
      <c r="D256" s="3">
        <f>IF(A256&lt;=0,0,MAX(FLOOR(C256/A256,1),1))</f>
        <v>1</v>
      </c>
      <c r="E256" s="3">
        <f>IF(A256&lt;=0,0,MAX(D256*B256+2,4))</f>
        <v>28</v>
      </c>
      <c r="F256" s="4">
        <f>IF(C256=0,0,MAX(C256-E256,0)/C256)</f>
        <v>0.72</v>
      </c>
      <c r="G256" s="3">
        <f>ROUND(A256*CfgRawCapacityPerServerTB,4)</f>
        <v>731520</v>
      </c>
      <c r="H256" s="3">
        <f>ROUND(G256*F256,4)</f>
        <v>526694.4</v>
      </c>
      <c r="I256" s="3">
        <f>ROUND(H256*CfgCapacityHeadroomFactor,4)</f>
        <v>421355.52</v>
      </c>
      <c r="J256" s="4">
        <f>IF(G256=0,0,ROUND(H256/G256*100,2))</f>
        <v>72</v>
      </c>
    </row>
    <row r="257" spans="1:10">
      <c r="A257">
        <v>255</v>
      </c>
      <c r="B257" s="2">
        <f>IF(A257&lt;=0,0,INT((A257-1)/10)+1)</f>
        <v>26</v>
      </c>
      <c r="C257" s="3">
        <f>IF(A257&lt;=0,0,MIN(24+8*MAX(A257-3,0),100))</f>
        <v>100</v>
      </c>
      <c r="D257" s="3">
        <f>IF(A257&lt;=0,0,MAX(FLOOR(C257/A257,1),1))</f>
        <v>1</v>
      </c>
      <c r="E257" s="3">
        <f>IF(A257&lt;=0,0,MAX(D257*B257+2,4))</f>
        <v>28</v>
      </c>
      <c r="F257" s="4">
        <f>IF(C257=0,0,MAX(C257-E257,0)/C257)</f>
        <v>0.72</v>
      </c>
      <c r="G257" s="3">
        <f>ROUND(A257*CfgRawCapacityPerServerTB,4)</f>
        <v>734400</v>
      </c>
      <c r="H257" s="3">
        <f>ROUND(G257*F257,4)</f>
        <v>528768</v>
      </c>
      <c r="I257" s="3">
        <f>ROUND(H257*CfgCapacityHeadroomFactor,4)</f>
        <v>423014.4</v>
      </c>
      <c r="J257" s="4">
        <f>IF(G257=0,0,ROUND(H257/G257*100,2))</f>
        <v>72</v>
      </c>
    </row>
    <row r="258" spans="1:10">
      <c r="A258">
        <v>256</v>
      </c>
      <c r="B258" s="2">
        <f>IF(A258&lt;=0,0,INT((A258-1)/10)+1)</f>
        <v>26</v>
      </c>
      <c r="C258" s="3">
        <f>IF(A258&lt;=0,0,MIN(24+8*MAX(A258-3,0),100))</f>
        <v>100</v>
      </c>
      <c r="D258" s="3">
        <f>IF(A258&lt;=0,0,MAX(FLOOR(C258/A258,1),1))</f>
        <v>1</v>
      </c>
      <c r="E258" s="3">
        <f>IF(A258&lt;=0,0,MAX(D258*B258+2,4))</f>
        <v>28</v>
      </c>
      <c r="F258" s="4">
        <f>IF(C258=0,0,MAX(C258-E258,0)/C258)</f>
        <v>0.72</v>
      </c>
      <c r="G258" s="3">
        <f>ROUND(A258*CfgRawCapacityPerServerTB,4)</f>
        <v>737280</v>
      </c>
      <c r="H258" s="3">
        <f>ROUND(G258*F258,4)</f>
        <v>530841.6</v>
      </c>
      <c r="I258" s="3">
        <f>ROUND(H258*CfgCapacityHeadroomFactor,4)</f>
        <v>424673.28</v>
      </c>
      <c r="J258" s="4">
        <f>IF(G258=0,0,ROUND(H258/G258*100,2))</f>
        <v>72</v>
      </c>
    </row>
    <row r="259" spans="1:10">
      <c r="A259">
        <v>257</v>
      </c>
      <c r="B259" s="2">
        <f>IF(A259&lt;=0,0,INT((A259-1)/10)+1)</f>
        <v>26</v>
      </c>
      <c r="C259" s="3">
        <f>IF(A259&lt;=0,0,MIN(24+8*MAX(A259-3,0),100))</f>
        <v>100</v>
      </c>
      <c r="D259" s="3">
        <f>IF(A259&lt;=0,0,MAX(FLOOR(C259/A259,1),1))</f>
        <v>1</v>
      </c>
      <c r="E259" s="3">
        <f>IF(A259&lt;=0,0,MAX(D259*B259+2,4))</f>
        <v>28</v>
      </c>
      <c r="F259" s="4">
        <f>IF(C259=0,0,MAX(C259-E259,0)/C259)</f>
        <v>0.72</v>
      </c>
      <c r="G259" s="3">
        <f>ROUND(A259*CfgRawCapacityPerServerTB,4)</f>
        <v>740160</v>
      </c>
      <c r="H259" s="3">
        <f>ROUND(G259*F259,4)</f>
        <v>532915.2</v>
      </c>
      <c r="I259" s="3">
        <f>ROUND(H259*CfgCapacityHeadroomFactor,4)</f>
        <v>426332.16</v>
      </c>
      <c r="J259" s="4">
        <f>IF(G259=0,0,ROUND(H259/G259*100,2))</f>
        <v>72</v>
      </c>
    </row>
    <row r="260" spans="1:10">
      <c r="A260">
        <v>258</v>
      </c>
      <c r="B260" s="2">
        <f>IF(A260&lt;=0,0,INT((A260-1)/10)+1)</f>
        <v>26</v>
      </c>
      <c r="C260" s="3">
        <f>IF(A260&lt;=0,0,MIN(24+8*MAX(A260-3,0),100))</f>
        <v>100</v>
      </c>
      <c r="D260" s="3">
        <f>IF(A260&lt;=0,0,MAX(FLOOR(C260/A260,1),1))</f>
        <v>1</v>
      </c>
      <c r="E260" s="3">
        <f>IF(A260&lt;=0,0,MAX(D260*B260+2,4))</f>
        <v>28</v>
      </c>
      <c r="F260" s="4">
        <f>IF(C260=0,0,MAX(C260-E260,0)/C260)</f>
        <v>0.72</v>
      </c>
      <c r="G260" s="3">
        <f>ROUND(A260*CfgRawCapacityPerServerTB,4)</f>
        <v>743040</v>
      </c>
      <c r="H260" s="3">
        <f>ROUND(G260*F260,4)</f>
        <v>534988.8</v>
      </c>
      <c r="I260" s="3">
        <f>ROUND(H260*CfgCapacityHeadroomFactor,4)</f>
        <v>427991.04</v>
      </c>
      <c r="J260" s="4">
        <f>IF(G260=0,0,ROUND(H260/G260*100,2))</f>
        <v>72</v>
      </c>
    </row>
    <row r="261" spans="1:10">
      <c r="A261">
        <v>259</v>
      </c>
      <c r="B261" s="2">
        <f>IF(A261&lt;=0,0,INT((A261-1)/10)+1)</f>
        <v>26</v>
      </c>
      <c r="C261" s="3">
        <f>IF(A261&lt;=0,0,MIN(24+8*MAX(A261-3,0),100))</f>
        <v>100</v>
      </c>
      <c r="D261" s="3">
        <f>IF(A261&lt;=0,0,MAX(FLOOR(C261/A261,1),1))</f>
        <v>1</v>
      </c>
      <c r="E261" s="3">
        <f>IF(A261&lt;=0,0,MAX(D261*B261+2,4))</f>
        <v>28</v>
      </c>
      <c r="F261" s="4">
        <f>IF(C261=0,0,MAX(C261-E261,0)/C261)</f>
        <v>0.72</v>
      </c>
      <c r="G261" s="3">
        <f>ROUND(A261*CfgRawCapacityPerServerTB,4)</f>
        <v>745920</v>
      </c>
      <c r="H261" s="3">
        <f>ROUND(G261*F261,4)</f>
        <v>537062.4</v>
      </c>
      <c r="I261" s="3">
        <f>ROUND(H261*CfgCapacityHeadroomFactor,4)</f>
        <v>429649.92</v>
      </c>
      <c r="J261" s="4">
        <f>IF(G261=0,0,ROUND(H261/G261*100,2))</f>
        <v>72</v>
      </c>
    </row>
    <row r="262" spans="1:10">
      <c r="A262">
        <v>260</v>
      </c>
      <c r="B262" s="2">
        <f>IF(A262&lt;=0,0,INT((A262-1)/10)+1)</f>
        <v>26</v>
      </c>
      <c r="C262" s="3">
        <f>IF(A262&lt;=0,0,MIN(24+8*MAX(A262-3,0),100))</f>
        <v>100</v>
      </c>
      <c r="D262" s="3">
        <f>IF(A262&lt;=0,0,MAX(FLOOR(C262/A262,1),1))</f>
        <v>1</v>
      </c>
      <c r="E262" s="3">
        <f>IF(A262&lt;=0,0,MAX(D262*B262+2,4))</f>
        <v>28</v>
      </c>
      <c r="F262" s="4">
        <f>IF(C262=0,0,MAX(C262-E262,0)/C262)</f>
        <v>0.72</v>
      </c>
      <c r="G262" s="3">
        <f>ROUND(A262*CfgRawCapacityPerServerTB,4)</f>
        <v>748800</v>
      </c>
      <c r="H262" s="3">
        <f>ROUND(G262*F262,4)</f>
        <v>539136</v>
      </c>
      <c r="I262" s="3">
        <f>ROUND(H262*CfgCapacityHeadroomFactor,4)</f>
        <v>431308.8</v>
      </c>
      <c r="J262" s="4">
        <f>IF(G262=0,0,ROUND(H262/G262*100,2))</f>
        <v>72</v>
      </c>
    </row>
    <row r="263" spans="1:10">
      <c r="A263">
        <v>261</v>
      </c>
      <c r="B263" s="2">
        <f>IF(A263&lt;=0,0,INT((A263-1)/10)+1)</f>
        <v>27</v>
      </c>
      <c r="C263" s="3">
        <f>IF(A263&lt;=0,0,MIN(24+8*MAX(A263-3,0),100))</f>
        <v>100</v>
      </c>
      <c r="D263" s="3">
        <f>IF(A263&lt;=0,0,MAX(FLOOR(C263/A263,1),1))</f>
        <v>1</v>
      </c>
      <c r="E263" s="3">
        <f>IF(A263&lt;=0,0,MAX(D263*B263+2,4))</f>
        <v>29</v>
      </c>
      <c r="F263" s="4">
        <f>IF(C263=0,0,MAX(C263-E263,0)/C263)</f>
        <v>0.71</v>
      </c>
      <c r="G263" s="3">
        <f>ROUND(A263*CfgRawCapacityPerServerTB,4)</f>
        <v>751680</v>
      </c>
      <c r="H263" s="3">
        <f>ROUND(G263*F263,4)</f>
        <v>533692.8</v>
      </c>
      <c r="I263" s="3">
        <f>ROUND(H263*CfgCapacityHeadroomFactor,4)</f>
        <v>426954.24</v>
      </c>
      <c r="J263" s="4">
        <f>IF(G263=0,0,ROUND(H263/G263*100,2))</f>
        <v>71</v>
      </c>
    </row>
    <row r="264" spans="1:10">
      <c r="A264">
        <v>262</v>
      </c>
      <c r="B264" s="2">
        <f>IF(A264&lt;=0,0,INT((A264-1)/10)+1)</f>
        <v>27</v>
      </c>
      <c r="C264" s="3">
        <f>IF(A264&lt;=0,0,MIN(24+8*MAX(A264-3,0),100))</f>
        <v>100</v>
      </c>
      <c r="D264" s="3">
        <f>IF(A264&lt;=0,0,MAX(FLOOR(C264/A264,1),1))</f>
        <v>1</v>
      </c>
      <c r="E264" s="3">
        <f>IF(A264&lt;=0,0,MAX(D264*B264+2,4))</f>
        <v>29</v>
      </c>
      <c r="F264" s="4">
        <f>IF(C264=0,0,MAX(C264-E264,0)/C264)</f>
        <v>0.71</v>
      </c>
      <c r="G264" s="3">
        <f>ROUND(A264*CfgRawCapacityPerServerTB,4)</f>
        <v>754560</v>
      </c>
      <c r="H264" s="3">
        <f>ROUND(G264*F264,4)</f>
        <v>535737.6</v>
      </c>
      <c r="I264" s="3">
        <f>ROUND(H264*CfgCapacityHeadroomFactor,4)</f>
        <v>428590.08</v>
      </c>
      <c r="J264" s="4">
        <f>IF(G264=0,0,ROUND(H264/G264*100,2))</f>
        <v>71</v>
      </c>
    </row>
    <row r="265" spans="1:10">
      <c r="A265">
        <v>263</v>
      </c>
      <c r="B265" s="2">
        <f>IF(A265&lt;=0,0,INT((A265-1)/10)+1)</f>
        <v>27</v>
      </c>
      <c r="C265" s="3">
        <f>IF(A265&lt;=0,0,MIN(24+8*MAX(A265-3,0),100))</f>
        <v>100</v>
      </c>
      <c r="D265" s="3">
        <f>IF(A265&lt;=0,0,MAX(FLOOR(C265/A265,1),1))</f>
        <v>1</v>
      </c>
      <c r="E265" s="3">
        <f>IF(A265&lt;=0,0,MAX(D265*B265+2,4))</f>
        <v>29</v>
      </c>
      <c r="F265" s="4">
        <f>IF(C265=0,0,MAX(C265-E265,0)/C265)</f>
        <v>0.71</v>
      </c>
      <c r="G265" s="3">
        <f>ROUND(A265*CfgRawCapacityPerServerTB,4)</f>
        <v>757440</v>
      </c>
      <c r="H265" s="3">
        <f>ROUND(G265*F265,4)</f>
        <v>537782.4</v>
      </c>
      <c r="I265" s="3">
        <f>ROUND(H265*CfgCapacityHeadroomFactor,4)</f>
        <v>430225.92</v>
      </c>
      <c r="J265" s="4">
        <f>IF(G265=0,0,ROUND(H265/G265*100,2))</f>
        <v>71</v>
      </c>
    </row>
    <row r="266" spans="1:10">
      <c r="A266">
        <v>264</v>
      </c>
      <c r="B266" s="2">
        <f>IF(A266&lt;=0,0,INT((A266-1)/10)+1)</f>
        <v>27</v>
      </c>
      <c r="C266" s="3">
        <f>IF(A266&lt;=0,0,MIN(24+8*MAX(A266-3,0),100))</f>
        <v>100</v>
      </c>
      <c r="D266" s="3">
        <f>IF(A266&lt;=0,0,MAX(FLOOR(C266/A266,1),1))</f>
        <v>1</v>
      </c>
      <c r="E266" s="3">
        <f>IF(A266&lt;=0,0,MAX(D266*B266+2,4))</f>
        <v>29</v>
      </c>
      <c r="F266" s="4">
        <f>IF(C266=0,0,MAX(C266-E266,0)/C266)</f>
        <v>0.71</v>
      </c>
      <c r="G266" s="3">
        <f>ROUND(A266*CfgRawCapacityPerServerTB,4)</f>
        <v>760320</v>
      </c>
      <c r="H266" s="3">
        <f>ROUND(G266*F266,4)</f>
        <v>539827.2</v>
      </c>
      <c r="I266" s="3">
        <f>ROUND(H266*CfgCapacityHeadroomFactor,4)</f>
        <v>431861.76</v>
      </c>
      <c r="J266" s="4">
        <f>IF(G266=0,0,ROUND(H266/G266*100,2))</f>
        <v>71</v>
      </c>
    </row>
    <row r="267" spans="1:10">
      <c r="A267">
        <v>265</v>
      </c>
      <c r="B267" s="2">
        <f>IF(A267&lt;=0,0,INT((A267-1)/10)+1)</f>
        <v>27</v>
      </c>
      <c r="C267" s="3">
        <f>IF(A267&lt;=0,0,MIN(24+8*MAX(A267-3,0),100))</f>
        <v>100</v>
      </c>
      <c r="D267" s="3">
        <f>IF(A267&lt;=0,0,MAX(FLOOR(C267/A267,1),1))</f>
        <v>1</v>
      </c>
      <c r="E267" s="3">
        <f>IF(A267&lt;=0,0,MAX(D267*B267+2,4))</f>
        <v>29</v>
      </c>
      <c r="F267" s="4">
        <f>IF(C267=0,0,MAX(C267-E267,0)/C267)</f>
        <v>0.71</v>
      </c>
      <c r="G267" s="3">
        <f>ROUND(A267*CfgRawCapacityPerServerTB,4)</f>
        <v>763200</v>
      </c>
      <c r="H267" s="3">
        <f>ROUND(G267*F267,4)</f>
        <v>541872</v>
      </c>
      <c r="I267" s="3">
        <f>ROUND(H267*CfgCapacityHeadroomFactor,4)</f>
        <v>433497.6</v>
      </c>
      <c r="J267" s="4">
        <f>IF(G267=0,0,ROUND(H267/G267*100,2))</f>
        <v>71</v>
      </c>
    </row>
    <row r="268" spans="1:10">
      <c r="A268">
        <v>266</v>
      </c>
      <c r="B268" s="2">
        <f>IF(A268&lt;=0,0,INT((A268-1)/10)+1)</f>
        <v>27</v>
      </c>
      <c r="C268" s="3">
        <f>IF(A268&lt;=0,0,MIN(24+8*MAX(A268-3,0),100))</f>
        <v>100</v>
      </c>
      <c r="D268" s="3">
        <f>IF(A268&lt;=0,0,MAX(FLOOR(C268/A268,1),1))</f>
        <v>1</v>
      </c>
      <c r="E268" s="3">
        <f>IF(A268&lt;=0,0,MAX(D268*B268+2,4))</f>
        <v>29</v>
      </c>
      <c r="F268" s="4">
        <f>IF(C268=0,0,MAX(C268-E268,0)/C268)</f>
        <v>0.71</v>
      </c>
      <c r="G268" s="3">
        <f>ROUND(A268*CfgRawCapacityPerServerTB,4)</f>
        <v>766080</v>
      </c>
      <c r="H268" s="3">
        <f>ROUND(G268*F268,4)</f>
        <v>543916.8</v>
      </c>
      <c r="I268" s="3">
        <f>ROUND(H268*CfgCapacityHeadroomFactor,4)</f>
        <v>435133.44</v>
      </c>
      <c r="J268" s="4">
        <f>IF(G268=0,0,ROUND(H268/G268*100,2))</f>
        <v>71</v>
      </c>
    </row>
    <row r="269" spans="1:10">
      <c r="A269">
        <v>267</v>
      </c>
      <c r="B269" s="2">
        <f>IF(A269&lt;=0,0,INT((A269-1)/10)+1)</f>
        <v>27</v>
      </c>
      <c r="C269" s="3">
        <f>IF(A269&lt;=0,0,MIN(24+8*MAX(A269-3,0),100))</f>
        <v>100</v>
      </c>
      <c r="D269" s="3">
        <f>IF(A269&lt;=0,0,MAX(FLOOR(C269/A269,1),1))</f>
        <v>1</v>
      </c>
      <c r="E269" s="3">
        <f>IF(A269&lt;=0,0,MAX(D269*B269+2,4))</f>
        <v>29</v>
      </c>
      <c r="F269" s="4">
        <f>IF(C269=0,0,MAX(C269-E269,0)/C269)</f>
        <v>0.71</v>
      </c>
      <c r="G269" s="3">
        <f>ROUND(A269*CfgRawCapacityPerServerTB,4)</f>
        <v>768960</v>
      </c>
      <c r="H269" s="3">
        <f>ROUND(G269*F269,4)</f>
        <v>545961.6</v>
      </c>
      <c r="I269" s="3">
        <f>ROUND(H269*CfgCapacityHeadroomFactor,4)</f>
        <v>436769.28</v>
      </c>
      <c r="J269" s="4">
        <f>IF(G269=0,0,ROUND(H269/G269*100,2))</f>
        <v>71</v>
      </c>
    </row>
    <row r="270" spans="1:10">
      <c r="A270">
        <v>268</v>
      </c>
      <c r="B270" s="2">
        <f>IF(A270&lt;=0,0,INT((A270-1)/10)+1)</f>
        <v>27</v>
      </c>
      <c r="C270" s="3">
        <f>IF(A270&lt;=0,0,MIN(24+8*MAX(A270-3,0),100))</f>
        <v>100</v>
      </c>
      <c r="D270" s="3">
        <f>IF(A270&lt;=0,0,MAX(FLOOR(C270/A270,1),1))</f>
        <v>1</v>
      </c>
      <c r="E270" s="3">
        <f>IF(A270&lt;=0,0,MAX(D270*B270+2,4))</f>
        <v>29</v>
      </c>
      <c r="F270" s="4">
        <f>IF(C270=0,0,MAX(C270-E270,0)/C270)</f>
        <v>0.71</v>
      </c>
      <c r="G270" s="3">
        <f>ROUND(A270*CfgRawCapacityPerServerTB,4)</f>
        <v>771840</v>
      </c>
      <c r="H270" s="3">
        <f>ROUND(G270*F270,4)</f>
        <v>548006.4</v>
      </c>
      <c r="I270" s="3">
        <f>ROUND(H270*CfgCapacityHeadroomFactor,4)</f>
        <v>438405.12</v>
      </c>
      <c r="J270" s="4">
        <f>IF(G270=0,0,ROUND(H270/G270*100,2))</f>
        <v>71</v>
      </c>
    </row>
    <row r="271" spans="1:10">
      <c r="A271">
        <v>269</v>
      </c>
      <c r="B271" s="2">
        <f>IF(A271&lt;=0,0,INT((A271-1)/10)+1)</f>
        <v>27</v>
      </c>
      <c r="C271" s="3">
        <f>IF(A271&lt;=0,0,MIN(24+8*MAX(A271-3,0),100))</f>
        <v>100</v>
      </c>
      <c r="D271" s="3">
        <f>IF(A271&lt;=0,0,MAX(FLOOR(C271/A271,1),1))</f>
        <v>1</v>
      </c>
      <c r="E271" s="3">
        <f>IF(A271&lt;=0,0,MAX(D271*B271+2,4))</f>
        <v>29</v>
      </c>
      <c r="F271" s="4">
        <f>IF(C271=0,0,MAX(C271-E271,0)/C271)</f>
        <v>0.71</v>
      </c>
      <c r="G271" s="3">
        <f>ROUND(A271*CfgRawCapacityPerServerTB,4)</f>
        <v>774720</v>
      </c>
      <c r="H271" s="3">
        <f>ROUND(G271*F271,4)</f>
        <v>550051.2</v>
      </c>
      <c r="I271" s="3">
        <f>ROUND(H271*CfgCapacityHeadroomFactor,4)</f>
        <v>440040.96</v>
      </c>
      <c r="J271" s="4">
        <f>IF(G271=0,0,ROUND(H271/G271*100,2))</f>
        <v>71</v>
      </c>
    </row>
    <row r="272" spans="1:10">
      <c r="A272">
        <v>270</v>
      </c>
      <c r="B272" s="2">
        <f>IF(A272&lt;=0,0,INT((A272-1)/10)+1)</f>
        <v>27</v>
      </c>
      <c r="C272" s="3">
        <f>IF(A272&lt;=0,0,MIN(24+8*MAX(A272-3,0),100))</f>
        <v>100</v>
      </c>
      <c r="D272" s="3">
        <f>IF(A272&lt;=0,0,MAX(FLOOR(C272/A272,1),1))</f>
        <v>1</v>
      </c>
      <c r="E272" s="3">
        <f>IF(A272&lt;=0,0,MAX(D272*B272+2,4))</f>
        <v>29</v>
      </c>
      <c r="F272" s="4">
        <f>IF(C272=0,0,MAX(C272-E272,0)/C272)</f>
        <v>0.71</v>
      </c>
      <c r="G272" s="3">
        <f>ROUND(A272*CfgRawCapacityPerServerTB,4)</f>
        <v>777600</v>
      </c>
      <c r="H272" s="3">
        <f>ROUND(G272*F272,4)</f>
        <v>552096</v>
      </c>
      <c r="I272" s="3">
        <f>ROUND(H272*CfgCapacityHeadroomFactor,4)</f>
        <v>441676.8</v>
      </c>
      <c r="J272" s="4">
        <f>IF(G272=0,0,ROUND(H272/G272*100,2))</f>
        <v>71</v>
      </c>
    </row>
    <row r="273" spans="1:10">
      <c r="A273">
        <v>271</v>
      </c>
      <c r="B273" s="2">
        <f>IF(A273&lt;=0,0,INT((A273-1)/10)+1)</f>
        <v>28</v>
      </c>
      <c r="C273" s="3">
        <f>IF(A273&lt;=0,0,MIN(24+8*MAX(A273-3,0),100))</f>
        <v>100</v>
      </c>
      <c r="D273" s="3">
        <f>IF(A273&lt;=0,0,MAX(FLOOR(C273/A273,1),1))</f>
        <v>1</v>
      </c>
      <c r="E273" s="3">
        <f>IF(A273&lt;=0,0,MAX(D273*B273+2,4))</f>
        <v>30</v>
      </c>
      <c r="F273" s="4">
        <f>IF(C273=0,0,MAX(C273-E273,0)/C273)</f>
        <v>0.7</v>
      </c>
      <c r="G273" s="3">
        <f>ROUND(A273*CfgRawCapacityPerServerTB,4)</f>
        <v>780480</v>
      </c>
      <c r="H273" s="3">
        <f>ROUND(G273*F273,4)</f>
        <v>546336</v>
      </c>
      <c r="I273" s="3">
        <f>ROUND(H273*CfgCapacityHeadroomFactor,4)</f>
        <v>437068.8</v>
      </c>
      <c r="J273" s="4">
        <f>IF(G273=0,0,ROUND(H273/G273*100,2))</f>
        <v>70</v>
      </c>
    </row>
    <row r="274" spans="1:10">
      <c r="A274">
        <v>272</v>
      </c>
      <c r="B274" s="2">
        <f>IF(A274&lt;=0,0,INT((A274-1)/10)+1)</f>
        <v>28</v>
      </c>
      <c r="C274" s="3">
        <f>IF(A274&lt;=0,0,MIN(24+8*MAX(A274-3,0),100))</f>
        <v>100</v>
      </c>
      <c r="D274" s="3">
        <f>IF(A274&lt;=0,0,MAX(FLOOR(C274/A274,1),1))</f>
        <v>1</v>
      </c>
      <c r="E274" s="3">
        <f>IF(A274&lt;=0,0,MAX(D274*B274+2,4))</f>
        <v>30</v>
      </c>
      <c r="F274" s="4">
        <f>IF(C274=0,0,MAX(C274-E274,0)/C274)</f>
        <v>0.7</v>
      </c>
      <c r="G274" s="3">
        <f>ROUND(A274*CfgRawCapacityPerServerTB,4)</f>
        <v>783360</v>
      </c>
      <c r="H274" s="3">
        <f>ROUND(G274*F274,4)</f>
        <v>548352</v>
      </c>
      <c r="I274" s="3">
        <f>ROUND(H274*CfgCapacityHeadroomFactor,4)</f>
        <v>438681.6</v>
      </c>
      <c r="J274" s="4">
        <f>IF(G274=0,0,ROUND(H274/G274*100,2))</f>
        <v>70</v>
      </c>
    </row>
    <row r="275" spans="1:10">
      <c r="A275">
        <v>273</v>
      </c>
      <c r="B275" s="2">
        <f>IF(A275&lt;=0,0,INT((A275-1)/10)+1)</f>
        <v>28</v>
      </c>
      <c r="C275" s="3">
        <f>IF(A275&lt;=0,0,MIN(24+8*MAX(A275-3,0),100))</f>
        <v>100</v>
      </c>
      <c r="D275" s="3">
        <f>IF(A275&lt;=0,0,MAX(FLOOR(C275/A275,1),1))</f>
        <v>1</v>
      </c>
      <c r="E275" s="3">
        <f>IF(A275&lt;=0,0,MAX(D275*B275+2,4))</f>
        <v>30</v>
      </c>
      <c r="F275" s="4">
        <f>IF(C275=0,0,MAX(C275-E275,0)/C275)</f>
        <v>0.7</v>
      </c>
      <c r="G275" s="3">
        <f>ROUND(A275*CfgRawCapacityPerServerTB,4)</f>
        <v>786240</v>
      </c>
      <c r="H275" s="3">
        <f>ROUND(G275*F275,4)</f>
        <v>550368</v>
      </c>
      <c r="I275" s="3">
        <f>ROUND(H275*CfgCapacityHeadroomFactor,4)</f>
        <v>440294.4</v>
      </c>
      <c r="J275" s="4">
        <f>IF(G275=0,0,ROUND(H275/G275*100,2))</f>
        <v>70</v>
      </c>
    </row>
    <row r="276" spans="1:10">
      <c r="A276">
        <v>274</v>
      </c>
      <c r="B276" s="2">
        <f>IF(A276&lt;=0,0,INT((A276-1)/10)+1)</f>
        <v>28</v>
      </c>
      <c r="C276" s="3">
        <f>IF(A276&lt;=0,0,MIN(24+8*MAX(A276-3,0),100))</f>
        <v>100</v>
      </c>
      <c r="D276" s="3">
        <f>IF(A276&lt;=0,0,MAX(FLOOR(C276/A276,1),1))</f>
        <v>1</v>
      </c>
      <c r="E276" s="3">
        <f>IF(A276&lt;=0,0,MAX(D276*B276+2,4))</f>
        <v>30</v>
      </c>
      <c r="F276" s="4">
        <f>IF(C276=0,0,MAX(C276-E276,0)/C276)</f>
        <v>0.7</v>
      </c>
      <c r="G276" s="3">
        <f>ROUND(A276*CfgRawCapacityPerServerTB,4)</f>
        <v>789120</v>
      </c>
      <c r="H276" s="3">
        <f>ROUND(G276*F276,4)</f>
        <v>552384</v>
      </c>
      <c r="I276" s="3">
        <f>ROUND(H276*CfgCapacityHeadroomFactor,4)</f>
        <v>441907.2</v>
      </c>
      <c r="J276" s="4">
        <f>IF(G276=0,0,ROUND(H276/G276*100,2))</f>
        <v>70</v>
      </c>
    </row>
    <row r="277" spans="1:10">
      <c r="A277">
        <v>275</v>
      </c>
      <c r="B277" s="2">
        <f>IF(A277&lt;=0,0,INT((A277-1)/10)+1)</f>
        <v>28</v>
      </c>
      <c r="C277" s="3">
        <f>IF(A277&lt;=0,0,MIN(24+8*MAX(A277-3,0),100))</f>
        <v>100</v>
      </c>
      <c r="D277" s="3">
        <f>IF(A277&lt;=0,0,MAX(FLOOR(C277/A277,1),1))</f>
        <v>1</v>
      </c>
      <c r="E277" s="3">
        <f>IF(A277&lt;=0,0,MAX(D277*B277+2,4))</f>
        <v>30</v>
      </c>
      <c r="F277" s="4">
        <f>IF(C277=0,0,MAX(C277-E277,0)/C277)</f>
        <v>0.7</v>
      </c>
      <c r="G277" s="3">
        <f>ROUND(A277*CfgRawCapacityPerServerTB,4)</f>
        <v>792000</v>
      </c>
      <c r="H277" s="3">
        <f>ROUND(G277*F277,4)</f>
        <v>554400</v>
      </c>
      <c r="I277" s="3">
        <f>ROUND(H277*CfgCapacityHeadroomFactor,4)</f>
        <v>443520</v>
      </c>
      <c r="J277" s="4">
        <f>IF(G277=0,0,ROUND(H277/G277*100,2))</f>
        <v>70</v>
      </c>
    </row>
    <row r="278" spans="1:10">
      <c r="A278">
        <v>276</v>
      </c>
      <c r="B278" s="2">
        <f>IF(A278&lt;=0,0,INT((A278-1)/10)+1)</f>
        <v>28</v>
      </c>
      <c r="C278" s="3">
        <f>IF(A278&lt;=0,0,MIN(24+8*MAX(A278-3,0),100))</f>
        <v>100</v>
      </c>
      <c r="D278" s="3">
        <f>IF(A278&lt;=0,0,MAX(FLOOR(C278/A278,1),1))</f>
        <v>1</v>
      </c>
      <c r="E278" s="3">
        <f>IF(A278&lt;=0,0,MAX(D278*B278+2,4))</f>
        <v>30</v>
      </c>
      <c r="F278" s="4">
        <f>IF(C278=0,0,MAX(C278-E278,0)/C278)</f>
        <v>0.7</v>
      </c>
      <c r="G278" s="3">
        <f>ROUND(A278*CfgRawCapacityPerServerTB,4)</f>
        <v>794880</v>
      </c>
      <c r="H278" s="3">
        <f>ROUND(G278*F278,4)</f>
        <v>556416</v>
      </c>
      <c r="I278" s="3">
        <f>ROUND(H278*CfgCapacityHeadroomFactor,4)</f>
        <v>445132.8</v>
      </c>
      <c r="J278" s="4">
        <f>IF(G278=0,0,ROUND(H278/G278*100,2))</f>
        <v>70</v>
      </c>
    </row>
    <row r="279" spans="1:10">
      <c r="A279">
        <v>277</v>
      </c>
      <c r="B279" s="2">
        <f>IF(A279&lt;=0,0,INT((A279-1)/10)+1)</f>
        <v>28</v>
      </c>
      <c r="C279" s="3">
        <f>IF(A279&lt;=0,0,MIN(24+8*MAX(A279-3,0),100))</f>
        <v>100</v>
      </c>
      <c r="D279" s="3">
        <f>IF(A279&lt;=0,0,MAX(FLOOR(C279/A279,1),1))</f>
        <v>1</v>
      </c>
      <c r="E279" s="3">
        <f>IF(A279&lt;=0,0,MAX(D279*B279+2,4))</f>
        <v>30</v>
      </c>
      <c r="F279" s="4">
        <f>IF(C279=0,0,MAX(C279-E279,0)/C279)</f>
        <v>0.7</v>
      </c>
      <c r="G279" s="3">
        <f>ROUND(A279*CfgRawCapacityPerServerTB,4)</f>
        <v>797760</v>
      </c>
      <c r="H279" s="3">
        <f>ROUND(G279*F279,4)</f>
        <v>558432</v>
      </c>
      <c r="I279" s="3">
        <f>ROUND(H279*CfgCapacityHeadroomFactor,4)</f>
        <v>446745.6</v>
      </c>
      <c r="J279" s="4">
        <f>IF(G279=0,0,ROUND(H279/G279*100,2))</f>
        <v>70</v>
      </c>
    </row>
    <row r="280" spans="1:10">
      <c r="A280">
        <v>278</v>
      </c>
      <c r="B280" s="2">
        <f>IF(A280&lt;=0,0,INT((A280-1)/10)+1)</f>
        <v>28</v>
      </c>
      <c r="C280" s="3">
        <f>IF(A280&lt;=0,0,MIN(24+8*MAX(A280-3,0),100))</f>
        <v>100</v>
      </c>
      <c r="D280" s="3">
        <f>IF(A280&lt;=0,0,MAX(FLOOR(C280/A280,1),1))</f>
        <v>1</v>
      </c>
      <c r="E280" s="3">
        <f>IF(A280&lt;=0,0,MAX(D280*B280+2,4))</f>
        <v>30</v>
      </c>
      <c r="F280" s="4">
        <f>IF(C280=0,0,MAX(C280-E280,0)/C280)</f>
        <v>0.7</v>
      </c>
      <c r="G280" s="3">
        <f>ROUND(A280*CfgRawCapacityPerServerTB,4)</f>
        <v>800640</v>
      </c>
      <c r="H280" s="3">
        <f>ROUND(G280*F280,4)</f>
        <v>560448</v>
      </c>
      <c r="I280" s="3">
        <f>ROUND(H280*CfgCapacityHeadroomFactor,4)</f>
        <v>448358.4</v>
      </c>
      <c r="J280" s="4">
        <f>IF(G280=0,0,ROUND(H280/G280*100,2))</f>
        <v>70</v>
      </c>
    </row>
    <row r="281" spans="1:10">
      <c r="A281">
        <v>279</v>
      </c>
      <c r="B281" s="2">
        <f>IF(A281&lt;=0,0,INT((A281-1)/10)+1)</f>
        <v>28</v>
      </c>
      <c r="C281" s="3">
        <f>IF(A281&lt;=0,0,MIN(24+8*MAX(A281-3,0),100))</f>
        <v>100</v>
      </c>
      <c r="D281" s="3">
        <f>IF(A281&lt;=0,0,MAX(FLOOR(C281/A281,1),1))</f>
        <v>1</v>
      </c>
      <c r="E281" s="3">
        <f>IF(A281&lt;=0,0,MAX(D281*B281+2,4))</f>
        <v>30</v>
      </c>
      <c r="F281" s="4">
        <f>IF(C281=0,0,MAX(C281-E281,0)/C281)</f>
        <v>0.7</v>
      </c>
      <c r="G281" s="3">
        <f>ROUND(A281*CfgRawCapacityPerServerTB,4)</f>
        <v>803520</v>
      </c>
      <c r="H281" s="3">
        <f>ROUND(G281*F281,4)</f>
        <v>562464</v>
      </c>
      <c r="I281" s="3">
        <f>ROUND(H281*CfgCapacityHeadroomFactor,4)</f>
        <v>449971.2</v>
      </c>
      <c r="J281" s="4">
        <f>IF(G281=0,0,ROUND(H281/G281*100,2))</f>
        <v>70</v>
      </c>
    </row>
    <row r="282" spans="1:10">
      <c r="A282">
        <v>280</v>
      </c>
      <c r="B282" s="2">
        <f>IF(A282&lt;=0,0,INT((A282-1)/10)+1)</f>
        <v>28</v>
      </c>
      <c r="C282" s="3">
        <f>IF(A282&lt;=0,0,MIN(24+8*MAX(A282-3,0),100))</f>
        <v>100</v>
      </c>
      <c r="D282" s="3">
        <f>IF(A282&lt;=0,0,MAX(FLOOR(C282/A282,1),1))</f>
        <v>1</v>
      </c>
      <c r="E282" s="3">
        <f>IF(A282&lt;=0,0,MAX(D282*B282+2,4))</f>
        <v>30</v>
      </c>
      <c r="F282" s="4">
        <f>IF(C282=0,0,MAX(C282-E282,0)/C282)</f>
        <v>0.7</v>
      </c>
      <c r="G282" s="3">
        <f>ROUND(A282*CfgRawCapacityPerServerTB,4)</f>
        <v>806400</v>
      </c>
      <c r="H282" s="3">
        <f>ROUND(G282*F282,4)</f>
        <v>564480</v>
      </c>
      <c r="I282" s="3">
        <f>ROUND(H282*CfgCapacityHeadroomFactor,4)</f>
        <v>451584</v>
      </c>
      <c r="J282" s="4">
        <f>IF(G282=0,0,ROUND(H282/G282*100,2))</f>
        <v>70</v>
      </c>
    </row>
    <row r="283" spans="1:10">
      <c r="A283">
        <v>281</v>
      </c>
      <c r="B283" s="2">
        <f>IF(A283&lt;=0,0,INT((A283-1)/10)+1)</f>
        <v>29</v>
      </c>
      <c r="C283" s="3">
        <f>IF(A283&lt;=0,0,MIN(24+8*MAX(A283-3,0),100))</f>
        <v>100</v>
      </c>
      <c r="D283" s="3">
        <f>IF(A283&lt;=0,0,MAX(FLOOR(C283/A283,1),1))</f>
        <v>1</v>
      </c>
      <c r="E283" s="3">
        <f>IF(A283&lt;=0,0,MAX(D283*B283+2,4))</f>
        <v>31</v>
      </c>
      <c r="F283" s="4">
        <f>IF(C283=0,0,MAX(C283-E283,0)/C283)</f>
        <v>0.69</v>
      </c>
      <c r="G283" s="3">
        <f>ROUND(A283*CfgRawCapacityPerServerTB,4)</f>
        <v>809280</v>
      </c>
      <c r="H283" s="3">
        <f>ROUND(G283*F283,4)</f>
        <v>558403.2</v>
      </c>
      <c r="I283" s="3">
        <f>ROUND(H283*CfgCapacityHeadroomFactor,4)</f>
        <v>446722.56</v>
      </c>
      <c r="J283" s="4">
        <f>IF(G283=0,0,ROUND(H283/G283*100,2))</f>
        <v>69</v>
      </c>
    </row>
    <row r="284" spans="1:10">
      <c r="A284">
        <v>282</v>
      </c>
      <c r="B284" s="2">
        <f>IF(A284&lt;=0,0,INT((A284-1)/10)+1)</f>
        <v>29</v>
      </c>
      <c r="C284" s="3">
        <f>IF(A284&lt;=0,0,MIN(24+8*MAX(A284-3,0),100))</f>
        <v>100</v>
      </c>
      <c r="D284" s="3">
        <f>IF(A284&lt;=0,0,MAX(FLOOR(C284/A284,1),1))</f>
        <v>1</v>
      </c>
      <c r="E284" s="3">
        <f>IF(A284&lt;=0,0,MAX(D284*B284+2,4))</f>
        <v>31</v>
      </c>
      <c r="F284" s="4">
        <f>IF(C284=0,0,MAX(C284-E284,0)/C284)</f>
        <v>0.69</v>
      </c>
      <c r="G284" s="3">
        <f>ROUND(A284*CfgRawCapacityPerServerTB,4)</f>
        <v>812160</v>
      </c>
      <c r="H284" s="3">
        <f>ROUND(G284*F284,4)</f>
        <v>560390.4</v>
      </c>
      <c r="I284" s="3">
        <f>ROUND(H284*CfgCapacityHeadroomFactor,4)</f>
        <v>448312.32</v>
      </c>
      <c r="J284" s="4">
        <f>IF(G284=0,0,ROUND(H284/G284*100,2))</f>
        <v>69</v>
      </c>
    </row>
    <row r="285" spans="1:10">
      <c r="A285">
        <v>283</v>
      </c>
      <c r="B285" s="2">
        <f>IF(A285&lt;=0,0,INT((A285-1)/10)+1)</f>
        <v>29</v>
      </c>
      <c r="C285" s="3">
        <f>IF(A285&lt;=0,0,MIN(24+8*MAX(A285-3,0),100))</f>
        <v>100</v>
      </c>
      <c r="D285" s="3">
        <f>IF(A285&lt;=0,0,MAX(FLOOR(C285/A285,1),1))</f>
        <v>1</v>
      </c>
      <c r="E285" s="3">
        <f>IF(A285&lt;=0,0,MAX(D285*B285+2,4))</f>
        <v>31</v>
      </c>
      <c r="F285" s="4">
        <f>IF(C285=0,0,MAX(C285-E285,0)/C285)</f>
        <v>0.69</v>
      </c>
      <c r="G285" s="3">
        <f>ROUND(A285*CfgRawCapacityPerServerTB,4)</f>
        <v>815040</v>
      </c>
      <c r="H285" s="3">
        <f>ROUND(G285*F285,4)</f>
        <v>562377.6</v>
      </c>
      <c r="I285" s="3">
        <f>ROUND(H285*CfgCapacityHeadroomFactor,4)</f>
        <v>449902.08</v>
      </c>
      <c r="J285" s="4">
        <f>IF(G285=0,0,ROUND(H285/G285*100,2))</f>
        <v>69</v>
      </c>
    </row>
    <row r="286" spans="1:10">
      <c r="A286">
        <v>284</v>
      </c>
      <c r="B286" s="2">
        <f>IF(A286&lt;=0,0,INT((A286-1)/10)+1)</f>
        <v>29</v>
      </c>
      <c r="C286" s="3">
        <f>IF(A286&lt;=0,0,MIN(24+8*MAX(A286-3,0),100))</f>
        <v>100</v>
      </c>
      <c r="D286" s="3">
        <f>IF(A286&lt;=0,0,MAX(FLOOR(C286/A286,1),1))</f>
        <v>1</v>
      </c>
      <c r="E286" s="3">
        <f>IF(A286&lt;=0,0,MAX(D286*B286+2,4))</f>
        <v>31</v>
      </c>
      <c r="F286" s="4">
        <f>IF(C286=0,0,MAX(C286-E286,0)/C286)</f>
        <v>0.69</v>
      </c>
      <c r="G286" s="3">
        <f>ROUND(A286*CfgRawCapacityPerServerTB,4)</f>
        <v>817920</v>
      </c>
      <c r="H286" s="3">
        <f>ROUND(G286*F286,4)</f>
        <v>564364.8</v>
      </c>
      <c r="I286" s="3">
        <f>ROUND(H286*CfgCapacityHeadroomFactor,4)</f>
        <v>451491.84</v>
      </c>
      <c r="J286" s="4">
        <f>IF(G286=0,0,ROUND(H286/G286*100,2))</f>
        <v>69</v>
      </c>
    </row>
    <row r="287" spans="1:10">
      <c r="A287">
        <v>285</v>
      </c>
      <c r="B287" s="2">
        <f>IF(A287&lt;=0,0,INT((A287-1)/10)+1)</f>
        <v>29</v>
      </c>
      <c r="C287" s="3">
        <f>IF(A287&lt;=0,0,MIN(24+8*MAX(A287-3,0),100))</f>
        <v>100</v>
      </c>
      <c r="D287" s="3">
        <f>IF(A287&lt;=0,0,MAX(FLOOR(C287/A287,1),1))</f>
        <v>1</v>
      </c>
      <c r="E287" s="3">
        <f>IF(A287&lt;=0,0,MAX(D287*B287+2,4))</f>
        <v>31</v>
      </c>
      <c r="F287" s="4">
        <f>IF(C287=0,0,MAX(C287-E287,0)/C287)</f>
        <v>0.69</v>
      </c>
      <c r="G287" s="3">
        <f>ROUND(A287*CfgRawCapacityPerServerTB,4)</f>
        <v>820800</v>
      </c>
      <c r="H287" s="3">
        <f>ROUND(G287*F287,4)</f>
        <v>566352</v>
      </c>
      <c r="I287" s="3">
        <f>ROUND(H287*CfgCapacityHeadroomFactor,4)</f>
        <v>453081.6</v>
      </c>
      <c r="J287" s="4">
        <f>IF(G287=0,0,ROUND(H287/G287*100,2))</f>
        <v>69</v>
      </c>
    </row>
    <row r="288" spans="1:10">
      <c r="A288">
        <v>286</v>
      </c>
      <c r="B288" s="2">
        <f>IF(A288&lt;=0,0,INT((A288-1)/10)+1)</f>
        <v>29</v>
      </c>
      <c r="C288" s="3">
        <f>IF(A288&lt;=0,0,MIN(24+8*MAX(A288-3,0),100))</f>
        <v>100</v>
      </c>
      <c r="D288" s="3">
        <f>IF(A288&lt;=0,0,MAX(FLOOR(C288/A288,1),1))</f>
        <v>1</v>
      </c>
      <c r="E288" s="3">
        <f>IF(A288&lt;=0,0,MAX(D288*B288+2,4))</f>
        <v>31</v>
      </c>
      <c r="F288" s="4">
        <f>IF(C288=0,0,MAX(C288-E288,0)/C288)</f>
        <v>0.69</v>
      </c>
      <c r="G288" s="3">
        <f>ROUND(A288*CfgRawCapacityPerServerTB,4)</f>
        <v>823680</v>
      </c>
      <c r="H288" s="3">
        <f>ROUND(G288*F288,4)</f>
        <v>568339.2</v>
      </c>
      <c r="I288" s="3">
        <f>ROUND(H288*CfgCapacityHeadroomFactor,4)</f>
        <v>454671.36</v>
      </c>
      <c r="J288" s="4">
        <f>IF(G288=0,0,ROUND(H288/G288*100,2))</f>
        <v>69</v>
      </c>
    </row>
    <row r="289" spans="1:10">
      <c r="A289">
        <v>287</v>
      </c>
      <c r="B289" s="2">
        <f>IF(A289&lt;=0,0,INT((A289-1)/10)+1)</f>
        <v>29</v>
      </c>
      <c r="C289" s="3">
        <f>IF(A289&lt;=0,0,MIN(24+8*MAX(A289-3,0),100))</f>
        <v>100</v>
      </c>
      <c r="D289" s="3">
        <f>IF(A289&lt;=0,0,MAX(FLOOR(C289/A289,1),1))</f>
        <v>1</v>
      </c>
      <c r="E289" s="3">
        <f>IF(A289&lt;=0,0,MAX(D289*B289+2,4))</f>
        <v>31</v>
      </c>
      <c r="F289" s="4">
        <f>IF(C289=0,0,MAX(C289-E289,0)/C289)</f>
        <v>0.69</v>
      </c>
      <c r="G289" s="3">
        <f>ROUND(A289*CfgRawCapacityPerServerTB,4)</f>
        <v>826560</v>
      </c>
      <c r="H289" s="3">
        <f>ROUND(G289*F289,4)</f>
        <v>570326.4</v>
      </c>
      <c r="I289" s="3">
        <f>ROUND(H289*CfgCapacityHeadroomFactor,4)</f>
        <v>456261.12</v>
      </c>
      <c r="J289" s="4">
        <f>IF(G289=0,0,ROUND(H289/G289*100,2))</f>
        <v>69</v>
      </c>
    </row>
    <row r="290" spans="1:10">
      <c r="A290">
        <v>288</v>
      </c>
      <c r="B290" s="2">
        <f>IF(A290&lt;=0,0,INT((A290-1)/10)+1)</f>
        <v>29</v>
      </c>
      <c r="C290" s="3">
        <f>IF(A290&lt;=0,0,MIN(24+8*MAX(A290-3,0),100))</f>
        <v>100</v>
      </c>
      <c r="D290" s="3">
        <f>IF(A290&lt;=0,0,MAX(FLOOR(C290/A290,1),1))</f>
        <v>1</v>
      </c>
      <c r="E290" s="3">
        <f>IF(A290&lt;=0,0,MAX(D290*B290+2,4))</f>
        <v>31</v>
      </c>
      <c r="F290" s="4">
        <f>IF(C290=0,0,MAX(C290-E290,0)/C290)</f>
        <v>0.69</v>
      </c>
      <c r="G290" s="3">
        <f>ROUND(A290*CfgRawCapacityPerServerTB,4)</f>
        <v>829440</v>
      </c>
      <c r="H290" s="3">
        <f>ROUND(G290*F290,4)</f>
        <v>572313.6</v>
      </c>
      <c r="I290" s="3">
        <f>ROUND(H290*CfgCapacityHeadroomFactor,4)</f>
        <v>457850.88</v>
      </c>
      <c r="J290" s="4">
        <f>IF(G290=0,0,ROUND(H290/G290*100,2))</f>
        <v>69</v>
      </c>
    </row>
    <row r="291" spans="1:10">
      <c r="A291">
        <v>289</v>
      </c>
      <c r="B291" s="2">
        <f>IF(A291&lt;=0,0,INT((A291-1)/10)+1)</f>
        <v>29</v>
      </c>
      <c r="C291" s="3">
        <f>IF(A291&lt;=0,0,MIN(24+8*MAX(A291-3,0),100))</f>
        <v>100</v>
      </c>
      <c r="D291" s="3">
        <f>IF(A291&lt;=0,0,MAX(FLOOR(C291/A291,1),1))</f>
        <v>1</v>
      </c>
      <c r="E291" s="3">
        <f>IF(A291&lt;=0,0,MAX(D291*B291+2,4))</f>
        <v>31</v>
      </c>
      <c r="F291" s="4">
        <f>IF(C291=0,0,MAX(C291-E291,0)/C291)</f>
        <v>0.69</v>
      </c>
      <c r="G291" s="3">
        <f>ROUND(A291*CfgRawCapacityPerServerTB,4)</f>
        <v>832320</v>
      </c>
      <c r="H291" s="3">
        <f>ROUND(G291*F291,4)</f>
        <v>574300.8</v>
      </c>
      <c r="I291" s="3">
        <f>ROUND(H291*CfgCapacityHeadroomFactor,4)</f>
        <v>459440.64</v>
      </c>
      <c r="J291" s="4">
        <f>IF(G291=0,0,ROUND(H291/G291*100,2))</f>
        <v>69</v>
      </c>
    </row>
    <row r="292" spans="1:10">
      <c r="A292">
        <v>290</v>
      </c>
      <c r="B292" s="2">
        <f>IF(A292&lt;=0,0,INT((A292-1)/10)+1)</f>
        <v>29</v>
      </c>
      <c r="C292" s="3">
        <f>IF(A292&lt;=0,0,MIN(24+8*MAX(A292-3,0),100))</f>
        <v>100</v>
      </c>
      <c r="D292" s="3">
        <f>IF(A292&lt;=0,0,MAX(FLOOR(C292/A292,1),1))</f>
        <v>1</v>
      </c>
      <c r="E292" s="3">
        <f>IF(A292&lt;=0,0,MAX(D292*B292+2,4))</f>
        <v>31</v>
      </c>
      <c r="F292" s="4">
        <f>IF(C292=0,0,MAX(C292-E292,0)/C292)</f>
        <v>0.69</v>
      </c>
      <c r="G292" s="3">
        <f>ROUND(A292*CfgRawCapacityPerServerTB,4)</f>
        <v>835200</v>
      </c>
      <c r="H292" s="3">
        <f>ROUND(G292*F292,4)</f>
        <v>576288</v>
      </c>
      <c r="I292" s="3">
        <f>ROUND(H292*CfgCapacityHeadroomFactor,4)</f>
        <v>461030.4</v>
      </c>
      <c r="J292" s="4">
        <f>IF(G292=0,0,ROUND(H292/G292*100,2))</f>
        <v>69</v>
      </c>
    </row>
    <row r="293" spans="1:10">
      <c r="A293">
        <v>291</v>
      </c>
      <c r="B293" s="2">
        <f>IF(A293&lt;=0,0,INT((A293-1)/10)+1)</f>
        <v>30</v>
      </c>
      <c r="C293" s="3">
        <f>IF(A293&lt;=0,0,MIN(24+8*MAX(A293-3,0),100))</f>
        <v>100</v>
      </c>
      <c r="D293" s="3">
        <f>IF(A293&lt;=0,0,MAX(FLOOR(C293/A293,1),1))</f>
        <v>1</v>
      </c>
      <c r="E293" s="3">
        <f>IF(A293&lt;=0,0,MAX(D293*B293+2,4))</f>
        <v>32</v>
      </c>
      <c r="F293" s="4">
        <f>IF(C293=0,0,MAX(C293-E293,0)/C293)</f>
        <v>0.68</v>
      </c>
      <c r="G293" s="3">
        <f>ROUND(A293*CfgRawCapacityPerServerTB,4)</f>
        <v>838080</v>
      </c>
      <c r="H293" s="3">
        <f>ROUND(G293*F293,4)</f>
        <v>569894.4</v>
      </c>
      <c r="I293" s="3">
        <f>ROUND(H293*CfgCapacityHeadroomFactor,4)</f>
        <v>455915.52</v>
      </c>
      <c r="J293" s="4">
        <f>IF(G293=0,0,ROUND(H293/G293*100,2))</f>
        <v>68</v>
      </c>
    </row>
    <row r="294" spans="1:10">
      <c r="A294">
        <v>292</v>
      </c>
      <c r="B294" s="2">
        <f>IF(A294&lt;=0,0,INT((A294-1)/10)+1)</f>
        <v>30</v>
      </c>
      <c r="C294" s="3">
        <f>IF(A294&lt;=0,0,MIN(24+8*MAX(A294-3,0),100))</f>
        <v>100</v>
      </c>
      <c r="D294" s="3">
        <f>IF(A294&lt;=0,0,MAX(FLOOR(C294/A294,1),1))</f>
        <v>1</v>
      </c>
      <c r="E294" s="3">
        <f>IF(A294&lt;=0,0,MAX(D294*B294+2,4))</f>
        <v>32</v>
      </c>
      <c r="F294" s="4">
        <f>IF(C294=0,0,MAX(C294-E294,0)/C294)</f>
        <v>0.68</v>
      </c>
      <c r="G294" s="3">
        <f>ROUND(A294*CfgRawCapacityPerServerTB,4)</f>
        <v>840960</v>
      </c>
      <c r="H294" s="3">
        <f>ROUND(G294*F294,4)</f>
        <v>571852.8</v>
      </c>
      <c r="I294" s="3">
        <f>ROUND(H294*CfgCapacityHeadroomFactor,4)</f>
        <v>457482.24</v>
      </c>
      <c r="J294" s="4">
        <f>IF(G294=0,0,ROUND(H294/G294*100,2))</f>
        <v>68</v>
      </c>
    </row>
    <row r="295" spans="1:10">
      <c r="A295">
        <v>293</v>
      </c>
      <c r="B295" s="2">
        <f>IF(A295&lt;=0,0,INT((A295-1)/10)+1)</f>
        <v>30</v>
      </c>
      <c r="C295" s="3">
        <f>IF(A295&lt;=0,0,MIN(24+8*MAX(A295-3,0),100))</f>
        <v>100</v>
      </c>
      <c r="D295" s="3">
        <f>IF(A295&lt;=0,0,MAX(FLOOR(C295/A295,1),1))</f>
        <v>1</v>
      </c>
      <c r="E295" s="3">
        <f>IF(A295&lt;=0,0,MAX(D295*B295+2,4))</f>
        <v>32</v>
      </c>
      <c r="F295" s="4">
        <f>IF(C295=0,0,MAX(C295-E295,0)/C295)</f>
        <v>0.68</v>
      </c>
      <c r="G295" s="3">
        <f>ROUND(A295*CfgRawCapacityPerServerTB,4)</f>
        <v>843840</v>
      </c>
      <c r="H295" s="3">
        <f>ROUND(G295*F295,4)</f>
        <v>573811.2</v>
      </c>
      <c r="I295" s="3">
        <f>ROUND(H295*CfgCapacityHeadroomFactor,4)</f>
        <v>459048.96</v>
      </c>
      <c r="J295" s="4">
        <f>IF(G295=0,0,ROUND(H295/G295*100,2))</f>
        <v>68</v>
      </c>
    </row>
    <row r="296" spans="1:10">
      <c r="A296">
        <v>294</v>
      </c>
      <c r="B296" s="2">
        <f>IF(A296&lt;=0,0,INT((A296-1)/10)+1)</f>
        <v>30</v>
      </c>
      <c r="C296" s="3">
        <f>IF(A296&lt;=0,0,MIN(24+8*MAX(A296-3,0),100))</f>
        <v>100</v>
      </c>
      <c r="D296" s="3">
        <f>IF(A296&lt;=0,0,MAX(FLOOR(C296/A296,1),1))</f>
        <v>1</v>
      </c>
      <c r="E296" s="3">
        <f>IF(A296&lt;=0,0,MAX(D296*B296+2,4))</f>
        <v>32</v>
      </c>
      <c r="F296" s="4">
        <f>IF(C296=0,0,MAX(C296-E296,0)/C296)</f>
        <v>0.68</v>
      </c>
      <c r="G296" s="3">
        <f>ROUND(A296*CfgRawCapacityPerServerTB,4)</f>
        <v>846720</v>
      </c>
      <c r="H296" s="3">
        <f>ROUND(G296*F296,4)</f>
        <v>575769.6</v>
      </c>
      <c r="I296" s="3">
        <f>ROUND(H296*CfgCapacityHeadroomFactor,4)</f>
        <v>460615.68</v>
      </c>
      <c r="J296" s="4">
        <f>IF(G296=0,0,ROUND(H296/G296*100,2))</f>
        <v>68</v>
      </c>
    </row>
    <row r="297" spans="1:10">
      <c r="A297">
        <v>295</v>
      </c>
      <c r="B297" s="2">
        <f>IF(A297&lt;=0,0,INT((A297-1)/10)+1)</f>
        <v>30</v>
      </c>
      <c r="C297" s="3">
        <f>IF(A297&lt;=0,0,MIN(24+8*MAX(A297-3,0),100))</f>
        <v>100</v>
      </c>
      <c r="D297" s="3">
        <f>IF(A297&lt;=0,0,MAX(FLOOR(C297/A297,1),1))</f>
        <v>1</v>
      </c>
      <c r="E297" s="3">
        <f>IF(A297&lt;=0,0,MAX(D297*B297+2,4))</f>
        <v>32</v>
      </c>
      <c r="F297" s="4">
        <f>IF(C297=0,0,MAX(C297-E297,0)/C297)</f>
        <v>0.68</v>
      </c>
      <c r="G297" s="3">
        <f>ROUND(A297*CfgRawCapacityPerServerTB,4)</f>
        <v>849600</v>
      </c>
      <c r="H297" s="3">
        <f>ROUND(G297*F297,4)</f>
        <v>577728</v>
      </c>
      <c r="I297" s="3">
        <f>ROUND(H297*CfgCapacityHeadroomFactor,4)</f>
        <v>462182.4</v>
      </c>
      <c r="J297" s="4">
        <f>IF(G297=0,0,ROUND(H297/G297*100,2))</f>
        <v>68</v>
      </c>
    </row>
    <row r="298" spans="1:10">
      <c r="A298">
        <v>296</v>
      </c>
      <c r="B298" s="2">
        <f>IF(A298&lt;=0,0,INT((A298-1)/10)+1)</f>
        <v>30</v>
      </c>
      <c r="C298" s="3">
        <f>IF(A298&lt;=0,0,MIN(24+8*MAX(A298-3,0),100))</f>
        <v>100</v>
      </c>
      <c r="D298" s="3">
        <f>IF(A298&lt;=0,0,MAX(FLOOR(C298/A298,1),1))</f>
        <v>1</v>
      </c>
      <c r="E298" s="3">
        <f>IF(A298&lt;=0,0,MAX(D298*B298+2,4))</f>
        <v>32</v>
      </c>
      <c r="F298" s="4">
        <f>IF(C298=0,0,MAX(C298-E298,0)/C298)</f>
        <v>0.68</v>
      </c>
      <c r="G298" s="3">
        <f>ROUND(A298*CfgRawCapacityPerServerTB,4)</f>
        <v>852480</v>
      </c>
      <c r="H298" s="3">
        <f>ROUND(G298*F298,4)</f>
        <v>579686.4</v>
      </c>
      <c r="I298" s="3">
        <f>ROUND(H298*CfgCapacityHeadroomFactor,4)</f>
        <v>463749.12</v>
      </c>
      <c r="J298" s="4">
        <f>IF(G298=0,0,ROUND(H298/G298*100,2))</f>
        <v>68</v>
      </c>
    </row>
    <row r="299" spans="1:10">
      <c r="A299">
        <v>297</v>
      </c>
      <c r="B299" s="2">
        <f>IF(A299&lt;=0,0,INT((A299-1)/10)+1)</f>
        <v>30</v>
      </c>
      <c r="C299" s="3">
        <f>IF(A299&lt;=0,0,MIN(24+8*MAX(A299-3,0),100))</f>
        <v>100</v>
      </c>
      <c r="D299" s="3">
        <f>IF(A299&lt;=0,0,MAX(FLOOR(C299/A299,1),1))</f>
        <v>1</v>
      </c>
      <c r="E299" s="3">
        <f>IF(A299&lt;=0,0,MAX(D299*B299+2,4))</f>
        <v>32</v>
      </c>
      <c r="F299" s="4">
        <f>IF(C299=0,0,MAX(C299-E299,0)/C299)</f>
        <v>0.68</v>
      </c>
      <c r="G299" s="3">
        <f>ROUND(A299*CfgRawCapacityPerServerTB,4)</f>
        <v>855360</v>
      </c>
      <c r="H299" s="3">
        <f>ROUND(G299*F299,4)</f>
        <v>581644.8</v>
      </c>
      <c r="I299" s="3">
        <f>ROUND(H299*CfgCapacityHeadroomFactor,4)</f>
        <v>465315.84</v>
      </c>
      <c r="J299" s="4">
        <f>IF(G299=0,0,ROUND(H299/G299*100,2))</f>
        <v>68</v>
      </c>
    </row>
    <row r="300" spans="1:10">
      <c r="A300">
        <v>298</v>
      </c>
      <c r="B300" s="2">
        <f>IF(A300&lt;=0,0,INT((A300-1)/10)+1)</f>
        <v>30</v>
      </c>
      <c r="C300" s="3">
        <f>IF(A300&lt;=0,0,MIN(24+8*MAX(A300-3,0),100))</f>
        <v>100</v>
      </c>
      <c r="D300" s="3">
        <f>IF(A300&lt;=0,0,MAX(FLOOR(C300/A300,1),1))</f>
        <v>1</v>
      </c>
      <c r="E300" s="3">
        <f>IF(A300&lt;=0,0,MAX(D300*B300+2,4))</f>
        <v>32</v>
      </c>
      <c r="F300" s="4">
        <f>IF(C300=0,0,MAX(C300-E300,0)/C300)</f>
        <v>0.68</v>
      </c>
      <c r="G300" s="3">
        <f>ROUND(A300*CfgRawCapacityPerServerTB,4)</f>
        <v>858240</v>
      </c>
      <c r="H300" s="3">
        <f>ROUND(G300*F300,4)</f>
        <v>583603.2</v>
      </c>
      <c r="I300" s="3">
        <f>ROUND(H300*CfgCapacityHeadroomFactor,4)</f>
        <v>466882.56</v>
      </c>
      <c r="J300" s="4">
        <f>IF(G300=0,0,ROUND(H300/G300*100,2))</f>
        <v>68</v>
      </c>
    </row>
    <row r="301" spans="1:10">
      <c r="A301">
        <v>299</v>
      </c>
      <c r="B301" s="2">
        <f>IF(A301&lt;=0,0,INT((A301-1)/10)+1)</f>
        <v>30</v>
      </c>
      <c r="C301" s="3">
        <f>IF(A301&lt;=0,0,MIN(24+8*MAX(A301-3,0),100))</f>
        <v>100</v>
      </c>
      <c r="D301" s="3">
        <f>IF(A301&lt;=0,0,MAX(FLOOR(C301/A301,1),1))</f>
        <v>1</v>
      </c>
      <c r="E301" s="3">
        <f>IF(A301&lt;=0,0,MAX(D301*B301+2,4))</f>
        <v>32</v>
      </c>
      <c r="F301" s="4">
        <f>IF(C301=0,0,MAX(C301-E301,0)/C301)</f>
        <v>0.68</v>
      </c>
      <c r="G301" s="3">
        <f>ROUND(A301*CfgRawCapacityPerServerTB,4)</f>
        <v>861120</v>
      </c>
      <c r="H301" s="3">
        <f>ROUND(G301*F301,4)</f>
        <v>585561.6</v>
      </c>
      <c r="I301" s="3">
        <f>ROUND(H301*CfgCapacityHeadroomFactor,4)</f>
        <v>468449.28</v>
      </c>
      <c r="J301" s="4">
        <f>IF(G301=0,0,ROUND(H301/G301*100,2))</f>
        <v>68</v>
      </c>
    </row>
    <row r="302" spans="1:10">
      <c r="A302">
        <v>300</v>
      </c>
      <c r="B302" s="2">
        <f>IF(A302&lt;=0,0,INT((A302-1)/10)+1)</f>
        <v>30</v>
      </c>
      <c r="C302" s="3">
        <f>IF(A302&lt;=0,0,MIN(24+8*MAX(A302-3,0),100))</f>
        <v>100</v>
      </c>
      <c r="D302" s="3">
        <f>IF(A302&lt;=0,0,MAX(FLOOR(C302/A302,1),1))</f>
        <v>1</v>
      </c>
      <c r="E302" s="3">
        <f>IF(A302&lt;=0,0,MAX(D302*B302+2,4))</f>
        <v>32</v>
      </c>
      <c r="F302" s="4">
        <f>IF(C302=0,0,MAX(C302-E302,0)/C302)</f>
        <v>0.68</v>
      </c>
      <c r="G302" s="3">
        <f>ROUND(A302*CfgRawCapacityPerServerTB,4)</f>
        <v>864000</v>
      </c>
      <c r="H302" s="3">
        <f>ROUND(G302*F302,4)</f>
        <v>587520</v>
      </c>
      <c r="I302" s="3">
        <f>ROUND(H302*CfgCapacityHeadroomFactor,4)</f>
        <v>470016</v>
      </c>
      <c r="J302" s="4">
        <f>IF(G302=0,0,ROUND(H302/G302*100,2))</f>
        <v>68</v>
      </c>
    </row>
    <row r="303" spans="1:10">
      <c r="A303">
        <v>301</v>
      </c>
      <c r="B303" s="2">
        <f>IF(A303&lt;=0,0,INT((A303-1)/10)+1)</f>
        <v>31</v>
      </c>
      <c r="C303" s="3">
        <f>IF(A303&lt;=0,0,MIN(24+8*MAX(A303-3,0),100))</f>
        <v>100</v>
      </c>
      <c r="D303" s="3">
        <f>IF(A303&lt;=0,0,MAX(FLOOR(C303/A303,1),1))</f>
        <v>1</v>
      </c>
      <c r="E303" s="3">
        <f>IF(A303&lt;=0,0,MAX(D303*B303+2,4))</f>
        <v>33</v>
      </c>
      <c r="F303" s="4">
        <f>IF(C303=0,0,MAX(C303-E303,0)/C303)</f>
        <v>0.67</v>
      </c>
      <c r="G303" s="3">
        <f>ROUND(A303*CfgRawCapacityPerServerTB,4)</f>
        <v>866880</v>
      </c>
      <c r="H303" s="3">
        <f>ROUND(G303*F303,4)</f>
        <v>580809.6</v>
      </c>
      <c r="I303" s="3">
        <f>ROUND(H303*CfgCapacityHeadroomFactor,4)</f>
        <v>464647.68</v>
      </c>
      <c r="J303" s="4">
        <f>IF(G303=0,0,ROUND(H303/G303*100,2))</f>
        <v>67</v>
      </c>
    </row>
    <row r="304" spans="1:10">
      <c r="A304">
        <v>302</v>
      </c>
      <c r="B304" s="2">
        <f>IF(A304&lt;=0,0,INT((A304-1)/10)+1)</f>
        <v>31</v>
      </c>
      <c r="C304" s="3">
        <f>IF(A304&lt;=0,0,MIN(24+8*MAX(A304-3,0),100))</f>
        <v>100</v>
      </c>
      <c r="D304" s="3">
        <f>IF(A304&lt;=0,0,MAX(FLOOR(C304/A304,1),1))</f>
        <v>1</v>
      </c>
      <c r="E304" s="3">
        <f>IF(A304&lt;=0,0,MAX(D304*B304+2,4))</f>
        <v>33</v>
      </c>
      <c r="F304" s="4">
        <f>IF(C304=0,0,MAX(C304-E304,0)/C304)</f>
        <v>0.67</v>
      </c>
      <c r="G304" s="3">
        <f>ROUND(A304*CfgRawCapacityPerServerTB,4)</f>
        <v>869760</v>
      </c>
      <c r="H304" s="3">
        <f>ROUND(G304*F304,4)</f>
        <v>582739.2</v>
      </c>
      <c r="I304" s="3">
        <f>ROUND(H304*CfgCapacityHeadroomFactor,4)</f>
        <v>466191.36</v>
      </c>
      <c r="J304" s="4">
        <f>IF(G304=0,0,ROUND(H304/G304*100,2))</f>
        <v>67</v>
      </c>
    </row>
    <row r="305" spans="1:10">
      <c r="A305">
        <v>303</v>
      </c>
      <c r="B305" s="2">
        <f>IF(A305&lt;=0,0,INT((A305-1)/10)+1)</f>
        <v>31</v>
      </c>
      <c r="C305" s="3">
        <f>IF(A305&lt;=0,0,MIN(24+8*MAX(A305-3,0),100))</f>
        <v>100</v>
      </c>
      <c r="D305" s="3">
        <f>IF(A305&lt;=0,0,MAX(FLOOR(C305/A305,1),1))</f>
        <v>1</v>
      </c>
      <c r="E305" s="3">
        <f>IF(A305&lt;=0,0,MAX(D305*B305+2,4))</f>
        <v>33</v>
      </c>
      <c r="F305" s="4">
        <f>IF(C305=0,0,MAX(C305-E305,0)/C305)</f>
        <v>0.67</v>
      </c>
      <c r="G305" s="3">
        <f>ROUND(A305*CfgRawCapacityPerServerTB,4)</f>
        <v>872640</v>
      </c>
      <c r="H305" s="3">
        <f>ROUND(G305*F305,4)</f>
        <v>584668.8</v>
      </c>
      <c r="I305" s="3">
        <f>ROUND(H305*CfgCapacityHeadroomFactor,4)</f>
        <v>467735.04</v>
      </c>
      <c r="J305" s="4">
        <f>IF(G305=0,0,ROUND(H305/G305*100,2))</f>
        <v>67</v>
      </c>
    </row>
    <row r="306" spans="1:10">
      <c r="A306">
        <v>304</v>
      </c>
      <c r="B306" s="2">
        <f>IF(A306&lt;=0,0,INT((A306-1)/10)+1)</f>
        <v>31</v>
      </c>
      <c r="C306" s="3">
        <f>IF(A306&lt;=0,0,MIN(24+8*MAX(A306-3,0),100))</f>
        <v>100</v>
      </c>
      <c r="D306" s="3">
        <f>IF(A306&lt;=0,0,MAX(FLOOR(C306/A306,1),1))</f>
        <v>1</v>
      </c>
      <c r="E306" s="3">
        <f>IF(A306&lt;=0,0,MAX(D306*B306+2,4))</f>
        <v>33</v>
      </c>
      <c r="F306" s="4">
        <f>IF(C306=0,0,MAX(C306-E306,0)/C306)</f>
        <v>0.67</v>
      </c>
      <c r="G306" s="3">
        <f>ROUND(A306*CfgRawCapacityPerServerTB,4)</f>
        <v>875520</v>
      </c>
      <c r="H306" s="3">
        <f>ROUND(G306*F306,4)</f>
        <v>586598.4</v>
      </c>
      <c r="I306" s="3">
        <f>ROUND(H306*CfgCapacityHeadroomFactor,4)</f>
        <v>469278.72</v>
      </c>
      <c r="J306" s="4">
        <f>IF(G306=0,0,ROUND(H306/G306*100,2))</f>
        <v>67</v>
      </c>
    </row>
    <row r="307" spans="1:10">
      <c r="A307">
        <v>305</v>
      </c>
      <c r="B307" s="2">
        <f>IF(A307&lt;=0,0,INT((A307-1)/10)+1)</f>
        <v>31</v>
      </c>
      <c r="C307" s="3">
        <f>IF(A307&lt;=0,0,MIN(24+8*MAX(A307-3,0),100))</f>
        <v>100</v>
      </c>
      <c r="D307" s="3">
        <f>IF(A307&lt;=0,0,MAX(FLOOR(C307/A307,1),1))</f>
        <v>1</v>
      </c>
      <c r="E307" s="3">
        <f>IF(A307&lt;=0,0,MAX(D307*B307+2,4))</f>
        <v>33</v>
      </c>
      <c r="F307" s="4">
        <f>IF(C307=0,0,MAX(C307-E307,0)/C307)</f>
        <v>0.67</v>
      </c>
      <c r="G307" s="3">
        <f>ROUND(A307*CfgRawCapacityPerServerTB,4)</f>
        <v>878400</v>
      </c>
      <c r="H307" s="3">
        <f>ROUND(G307*F307,4)</f>
        <v>588528</v>
      </c>
      <c r="I307" s="3">
        <f>ROUND(H307*CfgCapacityHeadroomFactor,4)</f>
        <v>470822.4</v>
      </c>
      <c r="J307" s="4">
        <f>IF(G307=0,0,ROUND(H307/G307*100,2))</f>
        <v>67</v>
      </c>
    </row>
    <row r="308" spans="1:10">
      <c r="A308">
        <v>306</v>
      </c>
      <c r="B308" s="2">
        <f>IF(A308&lt;=0,0,INT((A308-1)/10)+1)</f>
        <v>31</v>
      </c>
      <c r="C308" s="3">
        <f>IF(A308&lt;=0,0,MIN(24+8*MAX(A308-3,0),100))</f>
        <v>100</v>
      </c>
      <c r="D308" s="3">
        <f>IF(A308&lt;=0,0,MAX(FLOOR(C308/A308,1),1))</f>
        <v>1</v>
      </c>
      <c r="E308" s="3">
        <f>IF(A308&lt;=0,0,MAX(D308*B308+2,4))</f>
        <v>33</v>
      </c>
      <c r="F308" s="4">
        <f>IF(C308=0,0,MAX(C308-E308,0)/C308)</f>
        <v>0.67</v>
      </c>
      <c r="G308" s="3">
        <f>ROUND(A308*CfgRawCapacityPerServerTB,4)</f>
        <v>881280</v>
      </c>
      <c r="H308" s="3">
        <f>ROUND(G308*F308,4)</f>
        <v>590457.6</v>
      </c>
      <c r="I308" s="3">
        <f>ROUND(H308*CfgCapacityHeadroomFactor,4)</f>
        <v>472366.08</v>
      </c>
      <c r="J308" s="4">
        <f>IF(G308=0,0,ROUND(H308/G308*100,2))</f>
        <v>67</v>
      </c>
    </row>
    <row r="309" spans="1:10">
      <c r="A309">
        <v>307</v>
      </c>
      <c r="B309" s="2">
        <f>IF(A309&lt;=0,0,INT((A309-1)/10)+1)</f>
        <v>31</v>
      </c>
      <c r="C309" s="3">
        <f>IF(A309&lt;=0,0,MIN(24+8*MAX(A309-3,0),100))</f>
        <v>100</v>
      </c>
      <c r="D309" s="3">
        <f>IF(A309&lt;=0,0,MAX(FLOOR(C309/A309,1),1))</f>
        <v>1</v>
      </c>
      <c r="E309" s="3">
        <f>IF(A309&lt;=0,0,MAX(D309*B309+2,4))</f>
        <v>33</v>
      </c>
      <c r="F309" s="4">
        <f>IF(C309=0,0,MAX(C309-E309,0)/C309)</f>
        <v>0.67</v>
      </c>
      <c r="G309" s="3">
        <f>ROUND(A309*CfgRawCapacityPerServerTB,4)</f>
        <v>884160</v>
      </c>
      <c r="H309" s="3">
        <f>ROUND(G309*F309,4)</f>
        <v>592387.2</v>
      </c>
      <c r="I309" s="3">
        <f>ROUND(H309*CfgCapacityHeadroomFactor,4)</f>
        <v>473909.76</v>
      </c>
      <c r="J309" s="4">
        <f>IF(G309=0,0,ROUND(H309/G309*100,2))</f>
        <v>67</v>
      </c>
    </row>
    <row r="310" spans="1:10">
      <c r="A310">
        <v>308</v>
      </c>
      <c r="B310" s="2">
        <f>IF(A310&lt;=0,0,INT((A310-1)/10)+1)</f>
        <v>31</v>
      </c>
      <c r="C310" s="3">
        <f>IF(A310&lt;=0,0,MIN(24+8*MAX(A310-3,0),100))</f>
        <v>100</v>
      </c>
      <c r="D310" s="3">
        <f>IF(A310&lt;=0,0,MAX(FLOOR(C310/A310,1),1))</f>
        <v>1</v>
      </c>
      <c r="E310" s="3">
        <f>IF(A310&lt;=0,0,MAX(D310*B310+2,4))</f>
        <v>33</v>
      </c>
      <c r="F310" s="4">
        <f>IF(C310=0,0,MAX(C310-E310,0)/C310)</f>
        <v>0.67</v>
      </c>
      <c r="G310" s="3">
        <f>ROUND(A310*CfgRawCapacityPerServerTB,4)</f>
        <v>887040</v>
      </c>
      <c r="H310" s="3">
        <f>ROUND(G310*F310,4)</f>
        <v>594316.8</v>
      </c>
      <c r="I310" s="3">
        <f>ROUND(H310*CfgCapacityHeadroomFactor,4)</f>
        <v>475453.44</v>
      </c>
      <c r="J310" s="4">
        <f>IF(G310=0,0,ROUND(H310/G310*100,2))</f>
        <v>67</v>
      </c>
    </row>
    <row r="311" spans="1:10">
      <c r="A311">
        <v>309</v>
      </c>
      <c r="B311" s="2">
        <f>IF(A311&lt;=0,0,INT((A311-1)/10)+1)</f>
        <v>31</v>
      </c>
      <c r="C311" s="3">
        <f>IF(A311&lt;=0,0,MIN(24+8*MAX(A311-3,0),100))</f>
        <v>100</v>
      </c>
      <c r="D311" s="3">
        <f>IF(A311&lt;=0,0,MAX(FLOOR(C311/A311,1),1))</f>
        <v>1</v>
      </c>
      <c r="E311" s="3">
        <f>IF(A311&lt;=0,0,MAX(D311*B311+2,4))</f>
        <v>33</v>
      </c>
      <c r="F311" s="4">
        <f>IF(C311=0,0,MAX(C311-E311,0)/C311)</f>
        <v>0.67</v>
      </c>
      <c r="G311" s="3">
        <f>ROUND(A311*CfgRawCapacityPerServerTB,4)</f>
        <v>889920</v>
      </c>
      <c r="H311" s="3">
        <f>ROUND(G311*F311,4)</f>
        <v>596246.4</v>
      </c>
      <c r="I311" s="3">
        <f>ROUND(H311*CfgCapacityHeadroomFactor,4)</f>
        <v>476997.12</v>
      </c>
      <c r="J311" s="4">
        <f>IF(G311=0,0,ROUND(H311/G311*100,2))</f>
        <v>67</v>
      </c>
    </row>
    <row r="312" spans="1:10">
      <c r="A312">
        <v>310</v>
      </c>
      <c r="B312" s="2">
        <f>IF(A312&lt;=0,0,INT((A312-1)/10)+1)</f>
        <v>31</v>
      </c>
      <c r="C312" s="3">
        <f>IF(A312&lt;=0,0,MIN(24+8*MAX(A312-3,0),100))</f>
        <v>100</v>
      </c>
      <c r="D312" s="3">
        <f>IF(A312&lt;=0,0,MAX(FLOOR(C312/A312,1),1))</f>
        <v>1</v>
      </c>
      <c r="E312" s="3">
        <f>IF(A312&lt;=0,0,MAX(D312*B312+2,4))</f>
        <v>33</v>
      </c>
      <c r="F312" s="4">
        <f>IF(C312=0,0,MAX(C312-E312,0)/C312)</f>
        <v>0.67</v>
      </c>
      <c r="G312" s="3">
        <f>ROUND(A312*CfgRawCapacityPerServerTB,4)</f>
        <v>892800</v>
      </c>
      <c r="H312" s="3">
        <f>ROUND(G312*F312,4)</f>
        <v>598176</v>
      </c>
      <c r="I312" s="3">
        <f>ROUND(H312*CfgCapacityHeadroomFactor,4)</f>
        <v>478540.8</v>
      </c>
      <c r="J312" s="4">
        <f>IF(G312=0,0,ROUND(H312/G312*100,2))</f>
        <v>67</v>
      </c>
    </row>
    <row r="313" spans="1:10">
      <c r="A313">
        <v>311</v>
      </c>
      <c r="B313" s="2">
        <f>IF(A313&lt;=0,0,INT((A313-1)/10)+1)</f>
        <v>32</v>
      </c>
      <c r="C313" s="3">
        <f>IF(A313&lt;=0,0,MIN(24+8*MAX(A313-3,0),100))</f>
        <v>100</v>
      </c>
      <c r="D313" s="3">
        <f>IF(A313&lt;=0,0,MAX(FLOOR(C313/A313,1),1))</f>
        <v>1</v>
      </c>
      <c r="E313" s="3">
        <f>IF(A313&lt;=0,0,MAX(D313*B313+2,4))</f>
        <v>34</v>
      </c>
      <c r="F313" s="4">
        <f>IF(C313=0,0,MAX(C313-E313,0)/C313)</f>
        <v>0.66</v>
      </c>
      <c r="G313" s="3">
        <f>ROUND(A313*CfgRawCapacityPerServerTB,4)</f>
        <v>895680</v>
      </c>
      <c r="H313" s="3">
        <f>ROUND(G313*F313,4)</f>
        <v>591148.8</v>
      </c>
      <c r="I313" s="3">
        <f>ROUND(H313*CfgCapacityHeadroomFactor,4)</f>
        <v>472919.04</v>
      </c>
      <c r="J313" s="4">
        <f>IF(G313=0,0,ROUND(H313/G313*100,2))</f>
        <v>66</v>
      </c>
    </row>
    <row r="314" spans="1:10">
      <c r="A314">
        <v>312</v>
      </c>
      <c r="B314" s="2">
        <f>IF(A314&lt;=0,0,INT((A314-1)/10)+1)</f>
        <v>32</v>
      </c>
      <c r="C314" s="3">
        <f>IF(A314&lt;=0,0,MIN(24+8*MAX(A314-3,0),100))</f>
        <v>100</v>
      </c>
      <c r="D314" s="3">
        <f>IF(A314&lt;=0,0,MAX(FLOOR(C314/A314,1),1))</f>
        <v>1</v>
      </c>
      <c r="E314" s="3">
        <f>IF(A314&lt;=0,0,MAX(D314*B314+2,4))</f>
        <v>34</v>
      </c>
      <c r="F314" s="4">
        <f>IF(C314=0,0,MAX(C314-E314,0)/C314)</f>
        <v>0.66</v>
      </c>
      <c r="G314" s="3">
        <f>ROUND(A314*CfgRawCapacityPerServerTB,4)</f>
        <v>898560</v>
      </c>
      <c r="H314" s="3">
        <f>ROUND(G314*F314,4)</f>
        <v>593049.6</v>
      </c>
      <c r="I314" s="3">
        <f>ROUND(H314*CfgCapacityHeadroomFactor,4)</f>
        <v>474439.68</v>
      </c>
      <c r="J314" s="4">
        <f>IF(G314=0,0,ROUND(H314/G314*100,2))</f>
        <v>66</v>
      </c>
    </row>
    <row r="315" spans="1:10">
      <c r="A315">
        <v>313</v>
      </c>
      <c r="B315" s="2">
        <f>IF(A315&lt;=0,0,INT((A315-1)/10)+1)</f>
        <v>32</v>
      </c>
      <c r="C315" s="3">
        <f>IF(A315&lt;=0,0,MIN(24+8*MAX(A315-3,0),100))</f>
        <v>100</v>
      </c>
      <c r="D315" s="3">
        <f>IF(A315&lt;=0,0,MAX(FLOOR(C315/A315,1),1))</f>
        <v>1</v>
      </c>
      <c r="E315" s="3">
        <f>IF(A315&lt;=0,0,MAX(D315*B315+2,4))</f>
        <v>34</v>
      </c>
      <c r="F315" s="4">
        <f>IF(C315=0,0,MAX(C315-E315,0)/C315)</f>
        <v>0.66</v>
      </c>
      <c r="G315" s="3">
        <f>ROUND(A315*CfgRawCapacityPerServerTB,4)</f>
        <v>901440</v>
      </c>
      <c r="H315" s="3">
        <f>ROUND(G315*F315,4)</f>
        <v>594950.4</v>
      </c>
      <c r="I315" s="3">
        <f>ROUND(H315*CfgCapacityHeadroomFactor,4)</f>
        <v>475960.32</v>
      </c>
      <c r="J315" s="4">
        <f>IF(G315=0,0,ROUND(H315/G315*100,2))</f>
        <v>66</v>
      </c>
    </row>
    <row r="316" spans="1:10">
      <c r="A316">
        <v>314</v>
      </c>
      <c r="B316" s="2">
        <f>IF(A316&lt;=0,0,INT((A316-1)/10)+1)</f>
        <v>32</v>
      </c>
      <c r="C316" s="3">
        <f>IF(A316&lt;=0,0,MIN(24+8*MAX(A316-3,0),100))</f>
        <v>100</v>
      </c>
      <c r="D316" s="3">
        <f>IF(A316&lt;=0,0,MAX(FLOOR(C316/A316,1),1))</f>
        <v>1</v>
      </c>
      <c r="E316" s="3">
        <f>IF(A316&lt;=0,0,MAX(D316*B316+2,4))</f>
        <v>34</v>
      </c>
      <c r="F316" s="4">
        <f>IF(C316=0,0,MAX(C316-E316,0)/C316)</f>
        <v>0.66</v>
      </c>
      <c r="G316" s="3">
        <f>ROUND(A316*CfgRawCapacityPerServerTB,4)</f>
        <v>904320</v>
      </c>
      <c r="H316" s="3">
        <f>ROUND(G316*F316,4)</f>
        <v>596851.2</v>
      </c>
      <c r="I316" s="3">
        <f>ROUND(H316*CfgCapacityHeadroomFactor,4)</f>
        <v>477480.96</v>
      </c>
      <c r="J316" s="4">
        <f>IF(G316=0,0,ROUND(H316/G316*100,2))</f>
        <v>66</v>
      </c>
    </row>
    <row r="317" spans="1:10">
      <c r="A317">
        <v>315</v>
      </c>
      <c r="B317" s="2">
        <f>IF(A317&lt;=0,0,INT((A317-1)/10)+1)</f>
        <v>32</v>
      </c>
      <c r="C317" s="3">
        <f>IF(A317&lt;=0,0,MIN(24+8*MAX(A317-3,0),100))</f>
        <v>100</v>
      </c>
      <c r="D317" s="3">
        <f>IF(A317&lt;=0,0,MAX(FLOOR(C317/A317,1),1))</f>
        <v>1</v>
      </c>
      <c r="E317" s="3">
        <f>IF(A317&lt;=0,0,MAX(D317*B317+2,4))</f>
        <v>34</v>
      </c>
      <c r="F317" s="4">
        <f>IF(C317=0,0,MAX(C317-E317,0)/C317)</f>
        <v>0.66</v>
      </c>
      <c r="G317" s="3">
        <f>ROUND(A317*CfgRawCapacityPerServerTB,4)</f>
        <v>907200</v>
      </c>
      <c r="H317" s="3">
        <f>ROUND(G317*F317,4)</f>
        <v>598752</v>
      </c>
      <c r="I317" s="3">
        <f>ROUND(H317*CfgCapacityHeadroomFactor,4)</f>
        <v>479001.6</v>
      </c>
      <c r="J317" s="4">
        <f>IF(G317=0,0,ROUND(H317/G317*100,2))</f>
        <v>66</v>
      </c>
    </row>
    <row r="318" spans="1:10">
      <c r="A318">
        <v>316</v>
      </c>
      <c r="B318" s="2">
        <f>IF(A318&lt;=0,0,INT((A318-1)/10)+1)</f>
        <v>32</v>
      </c>
      <c r="C318" s="3">
        <f>IF(A318&lt;=0,0,MIN(24+8*MAX(A318-3,0),100))</f>
        <v>100</v>
      </c>
      <c r="D318" s="3">
        <f>IF(A318&lt;=0,0,MAX(FLOOR(C318/A318,1),1))</f>
        <v>1</v>
      </c>
      <c r="E318" s="3">
        <f>IF(A318&lt;=0,0,MAX(D318*B318+2,4))</f>
        <v>34</v>
      </c>
      <c r="F318" s="4">
        <f>IF(C318=0,0,MAX(C318-E318,0)/C318)</f>
        <v>0.66</v>
      </c>
      <c r="G318" s="3">
        <f>ROUND(A318*CfgRawCapacityPerServerTB,4)</f>
        <v>910080</v>
      </c>
      <c r="H318" s="3">
        <f>ROUND(G318*F318,4)</f>
        <v>600652.8</v>
      </c>
      <c r="I318" s="3">
        <f>ROUND(H318*CfgCapacityHeadroomFactor,4)</f>
        <v>480522.24</v>
      </c>
      <c r="J318" s="4">
        <f>IF(G318=0,0,ROUND(H318/G318*100,2))</f>
        <v>66</v>
      </c>
    </row>
    <row r="319" spans="1:10">
      <c r="A319">
        <v>317</v>
      </c>
      <c r="B319" s="2">
        <f>IF(A319&lt;=0,0,INT((A319-1)/10)+1)</f>
        <v>32</v>
      </c>
      <c r="C319" s="3">
        <f>IF(A319&lt;=0,0,MIN(24+8*MAX(A319-3,0),100))</f>
        <v>100</v>
      </c>
      <c r="D319" s="3">
        <f>IF(A319&lt;=0,0,MAX(FLOOR(C319/A319,1),1))</f>
        <v>1</v>
      </c>
      <c r="E319" s="3">
        <f>IF(A319&lt;=0,0,MAX(D319*B319+2,4))</f>
        <v>34</v>
      </c>
      <c r="F319" s="4">
        <f>IF(C319=0,0,MAX(C319-E319,0)/C319)</f>
        <v>0.66</v>
      </c>
      <c r="G319" s="3">
        <f>ROUND(A319*CfgRawCapacityPerServerTB,4)</f>
        <v>912960</v>
      </c>
      <c r="H319" s="3">
        <f>ROUND(G319*F319,4)</f>
        <v>602553.6</v>
      </c>
      <c r="I319" s="3">
        <f>ROUND(H319*CfgCapacityHeadroomFactor,4)</f>
        <v>482042.88</v>
      </c>
      <c r="J319" s="4">
        <f>IF(G319=0,0,ROUND(H319/G319*100,2))</f>
        <v>66</v>
      </c>
    </row>
    <row r="320" spans="1:10">
      <c r="A320">
        <v>318</v>
      </c>
      <c r="B320" s="2">
        <f>IF(A320&lt;=0,0,INT((A320-1)/10)+1)</f>
        <v>32</v>
      </c>
      <c r="C320" s="3">
        <f>IF(A320&lt;=0,0,MIN(24+8*MAX(A320-3,0),100))</f>
        <v>100</v>
      </c>
      <c r="D320" s="3">
        <f>IF(A320&lt;=0,0,MAX(FLOOR(C320/A320,1),1))</f>
        <v>1</v>
      </c>
      <c r="E320" s="3">
        <f>IF(A320&lt;=0,0,MAX(D320*B320+2,4))</f>
        <v>34</v>
      </c>
      <c r="F320" s="4">
        <f>IF(C320=0,0,MAX(C320-E320,0)/C320)</f>
        <v>0.66</v>
      </c>
      <c r="G320" s="3">
        <f>ROUND(A320*CfgRawCapacityPerServerTB,4)</f>
        <v>915840</v>
      </c>
      <c r="H320" s="3">
        <f>ROUND(G320*F320,4)</f>
        <v>604454.4</v>
      </c>
      <c r="I320" s="3">
        <f>ROUND(H320*CfgCapacityHeadroomFactor,4)</f>
        <v>483563.52</v>
      </c>
      <c r="J320" s="4">
        <f>IF(G320=0,0,ROUND(H320/G320*100,2))</f>
        <v>66</v>
      </c>
    </row>
    <row r="321" spans="1:10">
      <c r="A321">
        <v>319</v>
      </c>
      <c r="B321" s="2">
        <f>IF(A321&lt;=0,0,INT((A321-1)/10)+1)</f>
        <v>32</v>
      </c>
      <c r="C321" s="3">
        <f>IF(A321&lt;=0,0,MIN(24+8*MAX(A321-3,0),100))</f>
        <v>100</v>
      </c>
      <c r="D321" s="3">
        <f>IF(A321&lt;=0,0,MAX(FLOOR(C321/A321,1),1))</f>
        <v>1</v>
      </c>
      <c r="E321" s="3">
        <f>IF(A321&lt;=0,0,MAX(D321*B321+2,4))</f>
        <v>34</v>
      </c>
      <c r="F321" s="4">
        <f>IF(C321=0,0,MAX(C321-E321,0)/C321)</f>
        <v>0.66</v>
      </c>
      <c r="G321" s="3">
        <f>ROUND(A321*CfgRawCapacityPerServerTB,4)</f>
        <v>918720</v>
      </c>
      <c r="H321" s="3">
        <f>ROUND(G321*F321,4)</f>
        <v>606355.2</v>
      </c>
      <c r="I321" s="3">
        <f>ROUND(H321*CfgCapacityHeadroomFactor,4)</f>
        <v>485084.16</v>
      </c>
      <c r="J321" s="4">
        <f>IF(G321=0,0,ROUND(H321/G321*100,2))</f>
        <v>66</v>
      </c>
    </row>
    <row r="322" spans="1:10">
      <c r="A322">
        <v>320</v>
      </c>
      <c r="B322" s="2">
        <f>IF(A322&lt;=0,0,INT((A322-1)/10)+1)</f>
        <v>32</v>
      </c>
      <c r="C322" s="3">
        <f>IF(A322&lt;=0,0,MIN(24+8*MAX(A322-3,0),100))</f>
        <v>100</v>
      </c>
      <c r="D322" s="3">
        <f>IF(A322&lt;=0,0,MAX(FLOOR(C322/A322,1),1))</f>
        <v>1</v>
      </c>
      <c r="E322" s="3">
        <f>IF(A322&lt;=0,0,MAX(D322*B322+2,4))</f>
        <v>34</v>
      </c>
      <c r="F322" s="4">
        <f>IF(C322=0,0,MAX(C322-E322,0)/C322)</f>
        <v>0.66</v>
      </c>
      <c r="G322" s="3">
        <f>ROUND(A322*CfgRawCapacityPerServerTB,4)</f>
        <v>921600</v>
      </c>
      <c r="H322" s="3">
        <f>ROUND(G322*F322,4)</f>
        <v>608256</v>
      </c>
      <c r="I322" s="3">
        <f>ROUND(H322*CfgCapacityHeadroomFactor,4)</f>
        <v>486604.8</v>
      </c>
      <c r="J322" s="4">
        <f>IF(G322=0,0,ROUND(H322/G322*100,2))</f>
        <v>66</v>
      </c>
    </row>
    <row r="323" spans="1:10">
      <c r="A323">
        <v>321</v>
      </c>
      <c r="B323" s="2">
        <f>IF(A323&lt;=0,0,INT((A323-1)/10)+1)</f>
        <v>33</v>
      </c>
      <c r="C323" s="3">
        <f>IF(A323&lt;=0,0,MIN(24+8*MAX(A323-3,0),100))</f>
        <v>100</v>
      </c>
      <c r="D323" s="3">
        <f>IF(A323&lt;=0,0,MAX(FLOOR(C323/A323,1),1))</f>
        <v>1</v>
      </c>
      <c r="E323" s="3">
        <f>IF(A323&lt;=0,0,MAX(D323*B323+2,4))</f>
        <v>35</v>
      </c>
      <c r="F323" s="4">
        <f>IF(C323=0,0,MAX(C323-E323,0)/C323)</f>
        <v>0.65</v>
      </c>
      <c r="G323" s="3">
        <f>ROUND(A323*CfgRawCapacityPerServerTB,4)</f>
        <v>924480</v>
      </c>
      <c r="H323" s="3">
        <f>ROUND(G323*F323,4)</f>
        <v>600912</v>
      </c>
      <c r="I323" s="3">
        <f>ROUND(H323*CfgCapacityHeadroomFactor,4)</f>
        <v>480729.6</v>
      </c>
      <c r="J323" s="4">
        <f>IF(G323=0,0,ROUND(H323/G323*100,2))</f>
        <v>65</v>
      </c>
    </row>
    <row r="324" spans="1:10">
      <c r="A324">
        <v>322</v>
      </c>
      <c r="B324" s="2">
        <f>IF(A324&lt;=0,0,INT((A324-1)/10)+1)</f>
        <v>33</v>
      </c>
      <c r="C324" s="3">
        <f>IF(A324&lt;=0,0,MIN(24+8*MAX(A324-3,0),100))</f>
        <v>100</v>
      </c>
      <c r="D324" s="3">
        <f>IF(A324&lt;=0,0,MAX(FLOOR(C324/A324,1),1))</f>
        <v>1</v>
      </c>
      <c r="E324" s="3">
        <f>IF(A324&lt;=0,0,MAX(D324*B324+2,4))</f>
        <v>35</v>
      </c>
      <c r="F324" s="4">
        <f>IF(C324=0,0,MAX(C324-E324,0)/C324)</f>
        <v>0.65</v>
      </c>
      <c r="G324" s="3">
        <f>ROUND(A324*CfgRawCapacityPerServerTB,4)</f>
        <v>927360</v>
      </c>
      <c r="H324" s="3">
        <f>ROUND(G324*F324,4)</f>
        <v>602784</v>
      </c>
      <c r="I324" s="3">
        <f>ROUND(H324*CfgCapacityHeadroomFactor,4)</f>
        <v>482227.2</v>
      </c>
      <c r="J324" s="4">
        <f>IF(G324=0,0,ROUND(H324/G324*100,2))</f>
        <v>65</v>
      </c>
    </row>
    <row r="325" spans="1:10">
      <c r="A325">
        <v>323</v>
      </c>
      <c r="B325" s="2">
        <f>IF(A325&lt;=0,0,INT((A325-1)/10)+1)</f>
        <v>33</v>
      </c>
      <c r="C325" s="3">
        <f>IF(A325&lt;=0,0,MIN(24+8*MAX(A325-3,0),100))</f>
        <v>100</v>
      </c>
      <c r="D325" s="3">
        <f>IF(A325&lt;=0,0,MAX(FLOOR(C325/A325,1),1))</f>
        <v>1</v>
      </c>
      <c r="E325" s="3">
        <f>IF(A325&lt;=0,0,MAX(D325*B325+2,4))</f>
        <v>35</v>
      </c>
      <c r="F325" s="4">
        <f>IF(C325=0,0,MAX(C325-E325,0)/C325)</f>
        <v>0.65</v>
      </c>
      <c r="G325" s="3">
        <f>ROUND(A325*CfgRawCapacityPerServerTB,4)</f>
        <v>930240</v>
      </c>
      <c r="H325" s="3">
        <f>ROUND(G325*F325,4)</f>
        <v>604656</v>
      </c>
      <c r="I325" s="3">
        <f>ROUND(H325*CfgCapacityHeadroomFactor,4)</f>
        <v>483724.8</v>
      </c>
      <c r="J325" s="4">
        <f>IF(G325=0,0,ROUND(H325/G325*100,2))</f>
        <v>65</v>
      </c>
    </row>
    <row r="326" spans="1:10">
      <c r="A326">
        <v>324</v>
      </c>
      <c r="B326" s="2">
        <f>IF(A326&lt;=0,0,INT((A326-1)/10)+1)</f>
        <v>33</v>
      </c>
      <c r="C326" s="3">
        <f>IF(A326&lt;=0,0,MIN(24+8*MAX(A326-3,0),100))</f>
        <v>100</v>
      </c>
      <c r="D326" s="3">
        <f>IF(A326&lt;=0,0,MAX(FLOOR(C326/A326,1),1))</f>
        <v>1</v>
      </c>
      <c r="E326" s="3">
        <f>IF(A326&lt;=0,0,MAX(D326*B326+2,4))</f>
        <v>35</v>
      </c>
      <c r="F326" s="4">
        <f>IF(C326=0,0,MAX(C326-E326,0)/C326)</f>
        <v>0.65</v>
      </c>
      <c r="G326" s="3">
        <f>ROUND(A326*CfgRawCapacityPerServerTB,4)</f>
        <v>933120</v>
      </c>
      <c r="H326" s="3">
        <f>ROUND(G326*F326,4)</f>
        <v>606528</v>
      </c>
      <c r="I326" s="3">
        <f>ROUND(H326*CfgCapacityHeadroomFactor,4)</f>
        <v>485222.4</v>
      </c>
      <c r="J326" s="4">
        <f>IF(G326=0,0,ROUND(H326/G326*100,2))</f>
        <v>65</v>
      </c>
    </row>
    <row r="327" spans="1:10">
      <c r="A327">
        <v>325</v>
      </c>
      <c r="B327" s="2">
        <f>IF(A327&lt;=0,0,INT((A327-1)/10)+1)</f>
        <v>33</v>
      </c>
      <c r="C327" s="3">
        <f>IF(A327&lt;=0,0,MIN(24+8*MAX(A327-3,0),100))</f>
        <v>100</v>
      </c>
      <c r="D327" s="3">
        <f>IF(A327&lt;=0,0,MAX(FLOOR(C327/A327,1),1))</f>
        <v>1</v>
      </c>
      <c r="E327" s="3">
        <f>IF(A327&lt;=0,0,MAX(D327*B327+2,4))</f>
        <v>35</v>
      </c>
      <c r="F327" s="4">
        <f>IF(C327=0,0,MAX(C327-E327,0)/C327)</f>
        <v>0.65</v>
      </c>
      <c r="G327" s="3">
        <f>ROUND(A327*CfgRawCapacityPerServerTB,4)</f>
        <v>936000</v>
      </c>
      <c r="H327" s="3">
        <f>ROUND(G327*F327,4)</f>
        <v>608400</v>
      </c>
      <c r="I327" s="3">
        <f>ROUND(H327*CfgCapacityHeadroomFactor,4)</f>
        <v>486720</v>
      </c>
      <c r="J327" s="4">
        <f>IF(G327=0,0,ROUND(H327/G327*100,2))</f>
        <v>65</v>
      </c>
    </row>
    <row r="328" spans="1:10">
      <c r="A328">
        <v>326</v>
      </c>
      <c r="B328" s="2">
        <f>IF(A328&lt;=0,0,INT((A328-1)/10)+1)</f>
        <v>33</v>
      </c>
      <c r="C328" s="3">
        <f>IF(A328&lt;=0,0,MIN(24+8*MAX(A328-3,0),100))</f>
        <v>100</v>
      </c>
      <c r="D328" s="3">
        <f>IF(A328&lt;=0,0,MAX(FLOOR(C328/A328,1),1))</f>
        <v>1</v>
      </c>
      <c r="E328" s="3">
        <f>IF(A328&lt;=0,0,MAX(D328*B328+2,4))</f>
        <v>35</v>
      </c>
      <c r="F328" s="4">
        <f>IF(C328=0,0,MAX(C328-E328,0)/C328)</f>
        <v>0.65</v>
      </c>
      <c r="G328" s="3">
        <f>ROUND(A328*CfgRawCapacityPerServerTB,4)</f>
        <v>938880</v>
      </c>
      <c r="H328" s="3">
        <f>ROUND(G328*F328,4)</f>
        <v>610272</v>
      </c>
      <c r="I328" s="3">
        <f>ROUND(H328*CfgCapacityHeadroomFactor,4)</f>
        <v>488217.6</v>
      </c>
      <c r="J328" s="4">
        <f>IF(G328=0,0,ROUND(H328/G328*100,2))</f>
        <v>65</v>
      </c>
    </row>
    <row r="329" spans="1:10">
      <c r="A329">
        <v>327</v>
      </c>
      <c r="B329" s="2">
        <f>IF(A329&lt;=0,0,INT((A329-1)/10)+1)</f>
        <v>33</v>
      </c>
      <c r="C329" s="3">
        <f>IF(A329&lt;=0,0,MIN(24+8*MAX(A329-3,0),100))</f>
        <v>100</v>
      </c>
      <c r="D329" s="3">
        <f>IF(A329&lt;=0,0,MAX(FLOOR(C329/A329,1),1))</f>
        <v>1</v>
      </c>
      <c r="E329" s="3">
        <f>IF(A329&lt;=0,0,MAX(D329*B329+2,4))</f>
        <v>35</v>
      </c>
      <c r="F329" s="4">
        <f>IF(C329=0,0,MAX(C329-E329,0)/C329)</f>
        <v>0.65</v>
      </c>
      <c r="G329" s="3">
        <f>ROUND(A329*CfgRawCapacityPerServerTB,4)</f>
        <v>941760</v>
      </c>
      <c r="H329" s="3">
        <f>ROUND(G329*F329,4)</f>
        <v>612144</v>
      </c>
      <c r="I329" s="3">
        <f>ROUND(H329*CfgCapacityHeadroomFactor,4)</f>
        <v>489715.2</v>
      </c>
      <c r="J329" s="4">
        <f>IF(G329=0,0,ROUND(H329/G329*100,2))</f>
        <v>65</v>
      </c>
    </row>
    <row r="330" spans="1:10">
      <c r="A330">
        <v>328</v>
      </c>
      <c r="B330" s="2">
        <f>IF(A330&lt;=0,0,INT((A330-1)/10)+1)</f>
        <v>33</v>
      </c>
      <c r="C330" s="3">
        <f>IF(A330&lt;=0,0,MIN(24+8*MAX(A330-3,0),100))</f>
        <v>100</v>
      </c>
      <c r="D330" s="3">
        <f>IF(A330&lt;=0,0,MAX(FLOOR(C330/A330,1),1))</f>
        <v>1</v>
      </c>
      <c r="E330" s="3">
        <f>IF(A330&lt;=0,0,MAX(D330*B330+2,4))</f>
        <v>35</v>
      </c>
      <c r="F330" s="4">
        <f>IF(C330=0,0,MAX(C330-E330,0)/C330)</f>
        <v>0.65</v>
      </c>
      <c r="G330" s="3">
        <f>ROUND(A330*CfgRawCapacityPerServerTB,4)</f>
        <v>944640</v>
      </c>
      <c r="H330" s="3">
        <f>ROUND(G330*F330,4)</f>
        <v>614016</v>
      </c>
      <c r="I330" s="3">
        <f>ROUND(H330*CfgCapacityHeadroomFactor,4)</f>
        <v>491212.8</v>
      </c>
      <c r="J330" s="4">
        <f>IF(G330=0,0,ROUND(H330/G330*100,2))</f>
        <v>65</v>
      </c>
    </row>
    <row r="331" spans="1:10">
      <c r="A331">
        <v>329</v>
      </c>
      <c r="B331" s="2">
        <f>IF(A331&lt;=0,0,INT((A331-1)/10)+1)</f>
        <v>33</v>
      </c>
      <c r="C331" s="3">
        <f>IF(A331&lt;=0,0,MIN(24+8*MAX(A331-3,0),100))</f>
        <v>100</v>
      </c>
      <c r="D331" s="3">
        <f>IF(A331&lt;=0,0,MAX(FLOOR(C331/A331,1),1))</f>
        <v>1</v>
      </c>
      <c r="E331" s="3">
        <f>IF(A331&lt;=0,0,MAX(D331*B331+2,4))</f>
        <v>35</v>
      </c>
      <c r="F331" s="4">
        <f>IF(C331=0,0,MAX(C331-E331,0)/C331)</f>
        <v>0.65</v>
      </c>
      <c r="G331" s="3">
        <f>ROUND(A331*CfgRawCapacityPerServerTB,4)</f>
        <v>947520</v>
      </c>
      <c r="H331" s="3">
        <f>ROUND(G331*F331,4)</f>
        <v>615888</v>
      </c>
      <c r="I331" s="3">
        <f>ROUND(H331*CfgCapacityHeadroomFactor,4)</f>
        <v>492710.4</v>
      </c>
      <c r="J331" s="4">
        <f>IF(G331=0,0,ROUND(H331/G331*100,2))</f>
        <v>65</v>
      </c>
    </row>
    <row r="332" spans="1:10">
      <c r="A332">
        <v>330</v>
      </c>
      <c r="B332" s="2">
        <f>IF(A332&lt;=0,0,INT((A332-1)/10)+1)</f>
        <v>33</v>
      </c>
      <c r="C332" s="3">
        <f>IF(A332&lt;=0,0,MIN(24+8*MAX(A332-3,0),100))</f>
        <v>100</v>
      </c>
      <c r="D332" s="3">
        <f>IF(A332&lt;=0,0,MAX(FLOOR(C332/A332,1),1))</f>
        <v>1</v>
      </c>
      <c r="E332" s="3">
        <f>IF(A332&lt;=0,0,MAX(D332*B332+2,4))</f>
        <v>35</v>
      </c>
      <c r="F332" s="4">
        <f>IF(C332=0,0,MAX(C332-E332,0)/C332)</f>
        <v>0.65</v>
      </c>
      <c r="G332" s="3">
        <f>ROUND(A332*CfgRawCapacityPerServerTB,4)</f>
        <v>950400</v>
      </c>
      <c r="H332" s="3">
        <f>ROUND(G332*F332,4)</f>
        <v>617760</v>
      </c>
      <c r="I332" s="3">
        <f>ROUND(H332*CfgCapacityHeadroomFactor,4)</f>
        <v>494208</v>
      </c>
      <c r="J332" s="4">
        <f>IF(G332=0,0,ROUND(H332/G332*100,2))</f>
        <v>65</v>
      </c>
    </row>
    <row r="333" spans="1:10">
      <c r="A333">
        <v>331</v>
      </c>
      <c r="B333" s="2">
        <f>IF(A333&lt;=0,0,INT((A333-1)/10)+1)</f>
        <v>34</v>
      </c>
      <c r="C333" s="3">
        <f>IF(A333&lt;=0,0,MIN(24+8*MAX(A333-3,0),100))</f>
        <v>100</v>
      </c>
      <c r="D333" s="3">
        <f>IF(A333&lt;=0,0,MAX(FLOOR(C333/A333,1),1))</f>
        <v>1</v>
      </c>
      <c r="E333" s="3">
        <f>IF(A333&lt;=0,0,MAX(D333*B333+2,4))</f>
        <v>36</v>
      </c>
      <c r="F333" s="4">
        <f>IF(C333=0,0,MAX(C333-E333,0)/C333)</f>
        <v>0.64</v>
      </c>
      <c r="G333" s="3">
        <f>ROUND(A333*CfgRawCapacityPerServerTB,4)</f>
        <v>953280</v>
      </c>
      <c r="H333" s="3">
        <f>ROUND(G333*F333,4)</f>
        <v>610099.2</v>
      </c>
      <c r="I333" s="3">
        <f>ROUND(H333*CfgCapacityHeadroomFactor,4)</f>
        <v>488079.36</v>
      </c>
      <c r="J333" s="4">
        <f>IF(G333=0,0,ROUND(H333/G333*100,2))</f>
        <v>64</v>
      </c>
    </row>
    <row r="334" spans="1:10">
      <c r="A334">
        <v>332</v>
      </c>
      <c r="B334" s="2">
        <f>IF(A334&lt;=0,0,INT((A334-1)/10)+1)</f>
        <v>34</v>
      </c>
      <c r="C334" s="3">
        <f>IF(A334&lt;=0,0,MIN(24+8*MAX(A334-3,0),100))</f>
        <v>100</v>
      </c>
      <c r="D334" s="3">
        <f>IF(A334&lt;=0,0,MAX(FLOOR(C334/A334,1),1))</f>
        <v>1</v>
      </c>
      <c r="E334" s="3">
        <f>IF(A334&lt;=0,0,MAX(D334*B334+2,4))</f>
        <v>36</v>
      </c>
      <c r="F334" s="4">
        <f>IF(C334=0,0,MAX(C334-E334,0)/C334)</f>
        <v>0.64</v>
      </c>
      <c r="G334" s="3">
        <f>ROUND(A334*CfgRawCapacityPerServerTB,4)</f>
        <v>956160</v>
      </c>
      <c r="H334" s="3">
        <f>ROUND(G334*F334,4)</f>
        <v>611942.4</v>
      </c>
      <c r="I334" s="3">
        <f>ROUND(H334*CfgCapacityHeadroomFactor,4)</f>
        <v>489553.92</v>
      </c>
      <c r="J334" s="4">
        <f>IF(G334=0,0,ROUND(H334/G334*100,2))</f>
        <v>64</v>
      </c>
    </row>
    <row r="335" spans="1:10">
      <c r="A335">
        <v>333</v>
      </c>
      <c r="B335" s="2">
        <f>IF(A335&lt;=0,0,INT((A335-1)/10)+1)</f>
        <v>34</v>
      </c>
      <c r="C335" s="3">
        <f>IF(A335&lt;=0,0,MIN(24+8*MAX(A335-3,0),100))</f>
        <v>100</v>
      </c>
      <c r="D335" s="3">
        <f>IF(A335&lt;=0,0,MAX(FLOOR(C335/A335,1),1))</f>
        <v>1</v>
      </c>
      <c r="E335" s="3">
        <f>IF(A335&lt;=0,0,MAX(D335*B335+2,4))</f>
        <v>36</v>
      </c>
      <c r="F335" s="4">
        <f>IF(C335=0,0,MAX(C335-E335,0)/C335)</f>
        <v>0.64</v>
      </c>
      <c r="G335" s="3">
        <f>ROUND(A335*CfgRawCapacityPerServerTB,4)</f>
        <v>959040</v>
      </c>
      <c r="H335" s="3">
        <f>ROUND(G335*F335,4)</f>
        <v>613785.6</v>
      </c>
      <c r="I335" s="3">
        <f>ROUND(H335*CfgCapacityHeadroomFactor,4)</f>
        <v>491028.48</v>
      </c>
      <c r="J335" s="4">
        <f>IF(G335=0,0,ROUND(H335/G335*100,2))</f>
        <v>64</v>
      </c>
    </row>
    <row r="336" spans="1:10">
      <c r="A336">
        <v>334</v>
      </c>
      <c r="B336" s="2">
        <f>IF(A336&lt;=0,0,INT((A336-1)/10)+1)</f>
        <v>34</v>
      </c>
      <c r="C336" s="3">
        <f>IF(A336&lt;=0,0,MIN(24+8*MAX(A336-3,0),100))</f>
        <v>100</v>
      </c>
      <c r="D336" s="3">
        <f>IF(A336&lt;=0,0,MAX(FLOOR(C336/A336,1),1))</f>
        <v>1</v>
      </c>
      <c r="E336" s="3">
        <f>IF(A336&lt;=0,0,MAX(D336*B336+2,4))</f>
        <v>36</v>
      </c>
      <c r="F336" s="4">
        <f>IF(C336=0,0,MAX(C336-E336,0)/C336)</f>
        <v>0.64</v>
      </c>
      <c r="G336" s="3">
        <f>ROUND(A336*CfgRawCapacityPerServerTB,4)</f>
        <v>961920</v>
      </c>
      <c r="H336" s="3">
        <f>ROUND(G336*F336,4)</f>
        <v>615628.8</v>
      </c>
      <c r="I336" s="3">
        <f>ROUND(H336*CfgCapacityHeadroomFactor,4)</f>
        <v>492503.04</v>
      </c>
      <c r="J336" s="4">
        <f>IF(G336=0,0,ROUND(H336/G336*100,2))</f>
        <v>64</v>
      </c>
    </row>
    <row r="337" spans="1:10">
      <c r="A337">
        <v>335</v>
      </c>
      <c r="B337" s="2">
        <f>IF(A337&lt;=0,0,INT((A337-1)/10)+1)</f>
        <v>34</v>
      </c>
      <c r="C337" s="3">
        <f>IF(A337&lt;=0,0,MIN(24+8*MAX(A337-3,0),100))</f>
        <v>100</v>
      </c>
      <c r="D337" s="3">
        <f>IF(A337&lt;=0,0,MAX(FLOOR(C337/A337,1),1))</f>
        <v>1</v>
      </c>
      <c r="E337" s="3">
        <f>IF(A337&lt;=0,0,MAX(D337*B337+2,4))</f>
        <v>36</v>
      </c>
      <c r="F337" s="4">
        <f>IF(C337=0,0,MAX(C337-E337,0)/C337)</f>
        <v>0.64</v>
      </c>
      <c r="G337" s="3">
        <f>ROUND(A337*CfgRawCapacityPerServerTB,4)</f>
        <v>964800</v>
      </c>
      <c r="H337" s="3">
        <f>ROUND(G337*F337,4)</f>
        <v>617472</v>
      </c>
      <c r="I337" s="3">
        <f>ROUND(H337*CfgCapacityHeadroomFactor,4)</f>
        <v>493977.6</v>
      </c>
      <c r="J337" s="4">
        <f>IF(G337=0,0,ROUND(H337/G337*100,2))</f>
        <v>64</v>
      </c>
    </row>
    <row r="338" spans="1:10">
      <c r="A338">
        <v>336</v>
      </c>
      <c r="B338" s="2">
        <f>IF(A338&lt;=0,0,INT((A338-1)/10)+1)</f>
        <v>34</v>
      </c>
      <c r="C338" s="3">
        <f>IF(A338&lt;=0,0,MIN(24+8*MAX(A338-3,0),100))</f>
        <v>100</v>
      </c>
      <c r="D338" s="3">
        <f>IF(A338&lt;=0,0,MAX(FLOOR(C338/A338,1),1))</f>
        <v>1</v>
      </c>
      <c r="E338" s="3">
        <f>IF(A338&lt;=0,0,MAX(D338*B338+2,4))</f>
        <v>36</v>
      </c>
      <c r="F338" s="4">
        <f>IF(C338=0,0,MAX(C338-E338,0)/C338)</f>
        <v>0.64</v>
      </c>
      <c r="G338" s="3">
        <f>ROUND(A338*CfgRawCapacityPerServerTB,4)</f>
        <v>967680</v>
      </c>
      <c r="H338" s="3">
        <f>ROUND(G338*F338,4)</f>
        <v>619315.2</v>
      </c>
      <c r="I338" s="3">
        <f>ROUND(H338*CfgCapacityHeadroomFactor,4)</f>
        <v>495452.16</v>
      </c>
      <c r="J338" s="4">
        <f>IF(G338=0,0,ROUND(H338/G338*100,2))</f>
        <v>64</v>
      </c>
    </row>
    <row r="339" spans="1:10">
      <c r="A339">
        <v>337</v>
      </c>
      <c r="B339" s="2">
        <f>IF(A339&lt;=0,0,INT((A339-1)/10)+1)</f>
        <v>34</v>
      </c>
      <c r="C339" s="3">
        <f>IF(A339&lt;=0,0,MIN(24+8*MAX(A339-3,0),100))</f>
        <v>100</v>
      </c>
      <c r="D339" s="3">
        <f>IF(A339&lt;=0,0,MAX(FLOOR(C339/A339,1),1))</f>
        <v>1</v>
      </c>
      <c r="E339" s="3">
        <f>IF(A339&lt;=0,0,MAX(D339*B339+2,4))</f>
        <v>36</v>
      </c>
      <c r="F339" s="4">
        <f>IF(C339=0,0,MAX(C339-E339,0)/C339)</f>
        <v>0.64</v>
      </c>
      <c r="G339" s="3">
        <f>ROUND(A339*CfgRawCapacityPerServerTB,4)</f>
        <v>970560</v>
      </c>
      <c r="H339" s="3">
        <f>ROUND(G339*F339,4)</f>
        <v>621158.4</v>
      </c>
      <c r="I339" s="3">
        <f>ROUND(H339*CfgCapacityHeadroomFactor,4)</f>
        <v>496926.72</v>
      </c>
      <c r="J339" s="4">
        <f>IF(G339=0,0,ROUND(H339/G339*100,2))</f>
        <v>64</v>
      </c>
    </row>
    <row r="340" spans="1:10">
      <c r="A340">
        <v>338</v>
      </c>
      <c r="B340" s="2">
        <f>IF(A340&lt;=0,0,INT((A340-1)/10)+1)</f>
        <v>34</v>
      </c>
      <c r="C340" s="3">
        <f>IF(A340&lt;=0,0,MIN(24+8*MAX(A340-3,0),100))</f>
        <v>100</v>
      </c>
      <c r="D340" s="3">
        <f>IF(A340&lt;=0,0,MAX(FLOOR(C340/A340,1),1))</f>
        <v>1</v>
      </c>
      <c r="E340" s="3">
        <f>IF(A340&lt;=0,0,MAX(D340*B340+2,4))</f>
        <v>36</v>
      </c>
      <c r="F340" s="4">
        <f>IF(C340=0,0,MAX(C340-E340,0)/C340)</f>
        <v>0.64</v>
      </c>
      <c r="G340" s="3">
        <f>ROUND(A340*CfgRawCapacityPerServerTB,4)</f>
        <v>973440</v>
      </c>
      <c r="H340" s="3">
        <f>ROUND(G340*F340,4)</f>
        <v>623001.6</v>
      </c>
      <c r="I340" s="3">
        <f>ROUND(H340*CfgCapacityHeadroomFactor,4)</f>
        <v>498401.28</v>
      </c>
      <c r="J340" s="4">
        <f>IF(G340=0,0,ROUND(H340/G340*100,2))</f>
        <v>64</v>
      </c>
    </row>
    <row r="341" spans="1:10">
      <c r="A341">
        <v>339</v>
      </c>
      <c r="B341" s="2">
        <f>IF(A341&lt;=0,0,INT((A341-1)/10)+1)</f>
        <v>34</v>
      </c>
      <c r="C341" s="3">
        <f>IF(A341&lt;=0,0,MIN(24+8*MAX(A341-3,0),100))</f>
        <v>100</v>
      </c>
      <c r="D341" s="3">
        <f>IF(A341&lt;=0,0,MAX(FLOOR(C341/A341,1),1))</f>
        <v>1</v>
      </c>
      <c r="E341" s="3">
        <f>IF(A341&lt;=0,0,MAX(D341*B341+2,4))</f>
        <v>36</v>
      </c>
      <c r="F341" s="4">
        <f>IF(C341=0,0,MAX(C341-E341,0)/C341)</f>
        <v>0.64</v>
      </c>
      <c r="G341" s="3">
        <f>ROUND(A341*CfgRawCapacityPerServerTB,4)</f>
        <v>976320</v>
      </c>
      <c r="H341" s="3">
        <f>ROUND(G341*F341,4)</f>
        <v>624844.8</v>
      </c>
      <c r="I341" s="3">
        <f>ROUND(H341*CfgCapacityHeadroomFactor,4)</f>
        <v>499875.84</v>
      </c>
      <c r="J341" s="4">
        <f>IF(G341=0,0,ROUND(H341/G341*100,2))</f>
        <v>64</v>
      </c>
    </row>
    <row r="342" spans="1:10">
      <c r="A342">
        <v>340</v>
      </c>
      <c r="B342" s="2">
        <f>IF(A342&lt;=0,0,INT((A342-1)/10)+1)</f>
        <v>34</v>
      </c>
      <c r="C342" s="3">
        <f>IF(A342&lt;=0,0,MIN(24+8*MAX(A342-3,0),100))</f>
        <v>100</v>
      </c>
      <c r="D342" s="3">
        <f>IF(A342&lt;=0,0,MAX(FLOOR(C342/A342,1),1))</f>
        <v>1</v>
      </c>
      <c r="E342" s="3">
        <f>IF(A342&lt;=0,0,MAX(D342*B342+2,4))</f>
        <v>36</v>
      </c>
      <c r="F342" s="4">
        <f>IF(C342=0,0,MAX(C342-E342,0)/C342)</f>
        <v>0.64</v>
      </c>
      <c r="G342" s="3">
        <f>ROUND(A342*CfgRawCapacityPerServerTB,4)</f>
        <v>979200</v>
      </c>
      <c r="H342" s="3">
        <f>ROUND(G342*F342,4)</f>
        <v>626688</v>
      </c>
      <c r="I342" s="3">
        <f>ROUND(H342*CfgCapacityHeadroomFactor,4)</f>
        <v>501350.4</v>
      </c>
      <c r="J342" s="4">
        <f>IF(G342=0,0,ROUND(H342/G342*100,2))</f>
        <v>64</v>
      </c>
    </row>
    <row r="343" spans="1:10">
      <c r="A343">
        <v>341</v>
      </c>
      <c r="B343" s="2">
        <f>IF(A343&lt;=0,0,INT((A343-1)/10)+1)</f>
        <v>35</v>
      </c>
      <c r="C343" s="3">
        <f>IF(A343&lt;=0,0,MIN(24+8*MAX(A343-3,0),100))</f>
        <v>100</v>
      </c>
      <c r="D343" s="3">
        <f>IF(A343&lt;=0,0,MAX(FLOOR(C343/A343,1),1))</f>
        <v>1</v>
      </c>
      <c r="E343" s="3">
        <f>IF(A343&lt;=0,0,MAX(D343*B343+2,4))</f>
        <v>37</v>
      </c>
      <c r="F343" s="4">
        <f>IF(C343=0,0,MAX(C343-E343,0)/C343)</f>
        <v>0.63</v>
      </c>
      <c r="G343" s="3">
        <f>ROUND(A343*CfgRawCapacityPerServerTB,4)</f>
        <v>982080</v>
      </c>
      <c r="H343" s="3">
        <f>ROUND(G343*F343,4)</f>
        <v>618710.4</v>
      </c>
      <c r="I343" s="3">
        <f>ROUND(H343*CfgCapacityHeadroomFactor,4)</f>
        <v>494968.32</v>
      </c>
      <c r="J343" s="4">
        <f>IF(G343=0,0,ROUND(H343/G343*100,2))</f>
        <v>63</v>
      </c>
    </row>
    <row r="344" spans="1:10">
      <c r="A344">
        <v>342</v>
      </c>
      <c r="B344" s="2">
        <f>IF(A344&lt;=0,0,INT((A344-1)/10)+1)</f>
        <v>35</v>
      </c>
      <c r="C344" s="3">
        <f>IF(A344&lt;=0,0,MIN(24+8*MAX(A344-3,0),100))</f>
        <v>100</v>
      </c>
      <c r="D344" s="3">
        <f>IF(A344&lt;=0,0,MAX(FLOOR(C344/A344,1),1))</f>
        <v>1</v>
      </c>
      <c r="E344" s="3">
        <f>IF(A344&lt;=0,0,MAX(D344*B344+2,4))</f>
        <v>37</v>
      </c>
      <c r="F344" s="4">
        <f>IF(C344=0,0,MAX(C344-E344,0)/C344)</f>
        <v>0.63</v>
      </c>
      <c r="G344" s="3">
        <f>ROUND(A344*CfgRawCapacityPerServerTB,4)</f>
        <v>984960</v>
      </c>
      <c r="H344" s="3">
        <f>ROUND(G344*F344,4)</f>
        <v>620524.8</v>
      </c>
      <c r="I344" s="3">
        <f>ROUND(H344*CfgCapacityHeadroomFactor,4)</f>
        <v>496419.84</v>
      </c>
      <c r="J344" s="4">
        <f>IF(G344=0,0,ROUND(H344/G344*100,2))</f>
        <v>63</v>
      </c>
    </row>
    <row r="345" spans="1:10">
      <c r="A345">
        <v>343</v>
      </c>
      <c r="B345" s="2">
        <f>IF(A345&lt;=0,0,INT((A345-1)/10)+1)</f>
        <v>35</v>
      </c>
      <c r="C345" s="3">
        <f>IF(A345&lt;=0,0,MIN(24+8*MAX(A345-3,0),100))</f>
        <v>100</v>
      </c>
      <c r="D345" s="3">
        <f>IF(A345&lt;=0,0,MAX(FLOOR(C345/A345,1),1))</f>
        <v>1</v>
      </c>
      <c r="E345" s="3">
        <f>IF(A345&lt;=0,0,MAX(D345*B345+2,4))</f>
        <v>37</v>
      </c>
      <c r="F345" s="4">
        <f>IF(C345=0,0,MAX(C345-E345,0)/C345)</f>
        <v>0.63</v>
      </c>
      <c r="G345" s="3">
        <f>ROUND(A345*CfgRawCapacityPerServerTB,4)</f>
        <v>987840</v>
      </c>
      <c r="H345" s="3">
        <f>ROUND(G345*F345,4)</f>
        <v>622339.2</v>
      </c>
      <c r="I345" s="3">
        <f>ROUND(H345*CfgCapacityHeadroomFactor,4)</f>
        <v>497871.36</v>
      </c>
      <c r="J345" s="4">
        <f>IF(G345=0,0,ROUND(H345/G345*100,2))</f>
        <v>63</v>
      </c>
    </row>
    <row r="346" spans="1:10">
      <c r="A346">
        <v>344</v>
      </c>
      <c r="B346" s="2">
        <f>IF(A346&lt;=0,0,INT((A346-1)/10)+1)</f>
        <v>35</v>
      </c>
      <c r="C346" s="3">
        <f>IF(A346&lt;=0,0,MIN(24+8*MAX(A346-3,0),100))</f>
        <v>100</v>
      </c>
      <c r="D346" s="3">
        <f>IF(A346&lt;=0,0,MAX(FLOOR(C346/A346,1),1))</f>
        <v>1</v>
      </c>
      <c r="E346" s="3">
        <f>IF(A346&lt;=0,0,MAX(D346*B346+2,4))</f>
        <v>37</v>
      </c>
      <c r="F346" s="4">
        <f>IF(C346=0,0,MAX(C346-E346,0)/C346)</f>
        <v>0.63</v>
      </c>
      <c r="G346" s="3">
        <f>ROUND(A346*CfgRawCapacityPerServerTB,4)</f>
        <v>990720</v>
      </c>
      <c r="H346" s="3">
        <f>ROUND(G346*F346,4)</f>
        <v>624153.6</v>
      </c>
      <c r="I346" s="3">
        <f>ROUND(H346*CfgCapacityHeadroomFactor,4)</f>
        <v>499322.88</v>
      </c>
      <c r="J346" s="4">
        <f>IF(G346=0,0,ROUND(H346/G346*100,2))</f>
        <v>63</v>
      </c>
    </row>
    <row r="347" spans="1:10">
      <c r="A347">
        <v>345</v>
      </c>
      <c r="B347" s="2">
        <f>IF(A347&lt;=0,0,INT((A347-1)/10)+1)</f>
        <v>35</v>
      </c>
      <c r="C347" s="3">
        <f>IF(A347&lt;=0,0,MIN(24+8*MAX(A347-3,0),100))</f>
        <v>100</v>
      </c>
      <c r="D347" s="3">
        <f>IF(A347&lt;=0,0,MAX(FLOOR(C347/A347,1),1))</f>
        <v>1</v>
      </c>
      <c r="E347" s="3">
        <f>IF(A347&lt;=0,0,MAX(D347*B347+2,4))</f>
        <v>37</v>
      </c>
      <c r="F347" s="4">
        <f>IF(C347=0,0,MAX(C347-E347,0)/C347)</f>
        <v>0.63</v>
      </c>
      <c r="G347" s="3">
        <f>ROUND(A347*CfgRawCapacityPerServerTB,4)</f>
        <v>993600</v>
      </c>
      <c r="H347" s="3">
        <f>ROUND(G347*F347,4)</f>
        <v>625968</v>
      </c>
      <c r="I347" s="3">
        <f>ROUND(H347*CfgCapacityHeadroomFactor,4)</f>
        <v>500774.4</v>
      </c>
      <c r="J347" s="4">
        <f>IF(G347=0,0,ROUND(H347/G347*100,2))</f>
        <v>63</v>
      </c>
    </row>
    <row r="348" spans="1:10">
      <c r="A348">
        <v>346</v>
      </c>
      <c r="B348" s="2">
        <f>IF(A348&lt;=0,0,INT((A348-1)/10)+1)</f>
        <v>35</v>
      </c>
      <c r="C348" s="3">
        <f>IF(A348&lt;=0,0,MIN(24+8*MAX(A348-3,0),100))</f>
        <v>100</v>
      </c>
      <c r="D348" s="3">
        <f>IF(A348&lt;=0,0,MAX(FLOOR(C348/A348,1),1))</f>
        <v>1</v>
      </c>
      <c r="E348" s="3">
        <f>IF(A348&lt;=0,0,MAX(D348*B348+2,4))</f>
        <v>37</v>
      </c>
      <c r="F348" s="4">
        <f>IF(C348=0,0,MAX(C348-E348,0)/C348)</f>
        <v>0.63</v>
      </c>
      <c r="G348" s="3">
        <f>ROUND(A348*CfgRawCapacityPerServerTB,4)</f>
        <v>996480</v>
      </c>
      <c r="H348" s="3">
        <f>ROUND(G348*F348,4)</f>
        <v>627782.4</v>
      </c>
      <c r="I348" s="3">
        <f>ROUND(H348*CfgCapacityHeadroomFactor,4)</f>
        <v>502225.92</v>
      </c>
      <c r="J348" s="4">
        <f>IF(G348=0,0,ROUND(H348/G348*100,2))</f>
        <v>63</v>
      </c>
    </row>
    <row r="349" spans="1:10">
      <c r="A349">
        <v>347</v>
      </c>
      <c r="B349" s="2">
        <f>IF(A349&lt;=0,0,INT((A349-1)/10)+1)</f>
        <v>35</v>
      </c>
      <c r="C349" s="3">
        <f>IF(A349&lt;=0,0,MIN(24+8*MAX(A349-3,0),100))</f>
        <v>100</v>
      </c>
      <c r="D349" s="3">
        <f>IF(A349&lt;=0,0,MAX(FLOOR(C349/A349,1),1))</f>
        <v>1</v>
      </c>
      <c r="E349" s="3">
        <f>IF(A349&lt;=0,0,MAX(D349*B349+2,4))</f>
        <v>37</v>
      </c>
      <c r="F349" s="4">
        <f>IF(C349=0,0,MAX(C349-E349,0)/C349)</f>
        <v>0.63</v>
      </c>
      <c r="G349" s="3">
        <f>ROUND(A349*CfgRawCapacityPerServerTB,4)</f>
        <v>999360</v>
      </c>
      <c r="H349" s="3">
        <f>ROUND(G349*F349,4)</f>
        <v>629596.8</v>
      </c>
      <c r="I349" s="3">
        <f>ROUND(H349*CfgCapacityHeadroomFactor,4)</f>
        <v>503677.44</v>
      </c>
      <c r="J349" s="4">
        <f>IF(G349=0,0,ROUND(H349/G349*100,2))</f>
        <v>63</v>
      </c>
    </row>
    <row r="350" spans="1:10">
      <c r="A350">
        <v>348</v>
      </c>
      <c r="B350" s="2">
        <f>IF(A350&lt;=0,0,INT((A350-1)/10)+1)</f>
        <v>35</v>
      </c>
      <c r="C350" s="3">
        <f>IF(A350&lt;=0,0,MIN(24+8*MAX(A350-3,0),100))</f>
        <v>100</v>
      </c>
      <c r="D350" s="3">
        <f>IF(A350&lt;=0,0,MAX(FLOOR(C350/A350,1),1))</f>
        <v>1</v>
      </c>
      <c r="E350" s="3">
        <f>IF(A350&lt;=0,0,MAX(D350*B350+2,4))</f>
        <v>37</v>
      </c>
      <c r="F350" s="4">
        <f>IF(C350=0,0,MAX(C350-E350,0)/C350)</f>
        <v>0.63</v>
      </c>
      <c r="G350" s="3">
        <f>ROUND(A350*CfgRawCapacityPerServerTB,4)</f>
        <v>1002240</v>
      </c>
      <c r="H350" s="3">
        <f>ROUND(G350*F350,4)</f>
        <v>631411.2</v>
      </c>
      <c r="I350" s="3">
        <f>ROUND(H350*CfgCapacityHeadroomFactor,4)</f>
        <v>505128.96</v>
      </c>
      <c r="J350" s="4">
        <f>IF(G350=0,0,ROUND(H350/G350*100,2))</f>
        <v>63</v>
      </c>
    </row>
    <row r="351" spans="1:10">
      <c r="A351">
        <v>349</v>
      </c>
      <c r="B351" s="2">
        <f>IF(A351&lt;=0,0,INT((A351-1)/10)+1)</f>
        <v>35</v>
      </c>
      <c r="C351" s="3">
        <f>IF(A351&lt;=0,0,MIN(24+8*MAX(A351-3,0),100))</f>
        <v>100</v>
      </c>
      <c r="D351" s="3">
        <f>IF(A351&lt;=0,0,MAX(FLOOR(C351/A351,1),1))</f>
        <v>1</v>
      </c>
      <c r="E351" s="3">
        <f>IF(A351&lt;=0,0,MAX(D351*B351+2,4))</f>
        <v>37</v>
      </c>
      <c r="F351" s="4">
        <f>IF(C351=0,0,MAX(C351-E351,0)/C351)</f>
        <v>0.63</v>
      </c>
      <c r="G351" s="3">
        <f>ROUND(A351*CfgRawCapacityPerServerTB,4)</f>
        <v>1005120</v>
      </c>
      <c r="H351" s="3">
        <f>ROUND(G351*F351,4)</f>
        <v>633225.6</v>
      </c>
      <c r="I351" s="3">
        <f>ROUND(H351*CfgCapacityHeadroomFactor,4)</f>
        <v>506580.48</v>
      </c>
      <c r="J351" s="4">
        <f>IF(G351=0,0,ROUND(H351/G351*100,2))</f>
        <v>63</v>
      </c>
    </row>
    <row r="352" spans="1:10">
      <c r="A352">
        <v>350</v>
      </c>
      <c r="B352" s="2">
        <f>IF(A352&lt;=0,0,INT((A352-1)/10)+1)</f>
        <v>35</v>
      </c>
      <c r="C352" s="3">
        <f>IF(A352&lt;=0,0,MIN(24+8*MAX(A352-3,0),100))</f>
        <v>100</v>
      </c>
      <c r="D352" s="3">
        <f>IF(A352&lt;=0,0,MAX(FLOOR(C352/A352,1),1))</f>
        <v>1</v>
      </c>
      <c r="E352" s="3">
        <f>IF(A352&lt;=0,0,MAX(D352*B352+2,4))</f>
        <v>37</v>
      </c>
      <c r="F352" s="4">
        <f>IF(C352=0,0,MAX(C352-E352,0)/C352)</f>
        <v>0.63</v>
      </c>
      <c r="G352" s="3">
        <f>ROUND(A352*CfgRawCapacityPerServerTB,4)</f>
        <v>1008000</v>
      </c>
      <c r="H352" s="3">
        <f>ROUND(G352*F352,4)</f>
        <v>635040</v>
      </c>
      <c r="I352" s="3">
        <f>ROUND(H352*CfgCapacityHeadroomFactor,4)</f>
        <v>508032</v>
      </c>
      <c r="J352" s="4">
        <f>IF(G352=0,0,ROUND(H352/G352*100,2))</f>
        <v>63</v>
      </c>
    </row>
    <row r="353" spans="1:10">
      <c r="A353">
        <v>351</v>
      </c>
      <c r="B353" s="2">
        <f>IF(A353&lt;=0,0,INT((A353-1)/10)+1)</f>
        <v>36</v>
      </c>
      <c r="C353" s="3">
        <f>IF(A353&lt;=0,0,MIN(24+8*MAX(A353-3,0),100))</f>
        <v>100</v>
      </c>
      <c r="D353" s="3">
        <f>IF(A353&lt;=0,0,MAX(FLOOR(C353/A353,1),1))</f>
        <v>1</v>
      </c>
      <c r="E353" s="3">
        <f>IF(A353&lt;=0,0,MAX(D353*B353+2,4))</f>
        <v>38</v>
      </c>
      <c r="F353" s="4">
        <f>IF(C353=0,0,MAX(C353-E353,0)/C353)</f>
        <v>0.62</v>
      </c>
      <c r="G353" s="3">
        <f>ROUND(A353*CfgRawCapacityPerServerTB,4)</f>
        <v>1010880</v>
      </c>
      <c r="H353" s="3">
        <f>ROUND(G353*F353,4)</f>
        <v>626745.6</v>
      </c>
      <c r="I353" s="3">
        <f>ROUND(H353*CfgCapacityHeadroomFactor,4)</f>
        <v>501396.48</v>
      </c>
      <c r="J353" s="4">
        <f>IF(G353=0,0,ROUND(H353/G353*100,2))</f>
        <v>62</v>
      </c>
    </row>
    <row r="354" spans="1:10">
      <c r="A354">
        <v>352</v>
      </c>
      <c r="B354" s="2">
        <f>IF(A354&lt;=0,0,INT((A354-1)/10)+1)</f>
        <v>36</v>
      </c>
      <c r="C354" s="3">
        <f>IF(A354&lt;=0,0,MIN(24+8*MAX(A354-3,0),100))</f>
        <v>100</v>
      </c>
      <c r="D354" s="3">
        <f>IF(A354&lt;=0,0,MAX(FLOOR(C354/A354,1),1))</f>
        <v>1</v>
      </c>
      <c r="E354" s="3">
        <f>IF(A354&lt;=0,0,MAX(D354*B354+2,4))</f>
        <v>38</v>
      </c>
      <c r="F354" s="4">
        <f>IF(C354=0,0,MAX(C354-E354,0)/C354)</f>
        <v>0.62</v>
      </c>
      <c r="G354" s="3">
        <f>ROUND(A354*CfgRawCapacityPerServerTB,4)</f>
        <v>1013760</v>
      </c>
      <c r="H354" s="3">
        <f>ROUND(G354*F354,4)</f>
        <v>628531.2</v>
      </c>
      <c r="I354" s="3">
        <f>ROUND(H354*CfgCapacityHeadroomFactor,4)</f>
        <v>502824.96</v>
      </c>
      <c r="J354" s="4">
        <f>IF(G354=0,0,ROUND(H354/G354*100,2))</f>
        <v>62</v>
      </c>
    </row>
    <row r="355" spans="1:10">
      <c r="A355">
        <v>353</v>
      </c>
      <c r="B355" s="2">
        <f>IF(A355&lt;=0,0,INT((A355-1)/10)+1)</f>
        <v>36</v>
      </c>
      <c r="C355" s="3">
        <f>IF(A355&lt;=0,0,MIN(24+8*MAX(A355-3,0),100))</f>
        <v>100</v>
      </c>
      <c r="D355" s="3">
        <f>IF(A355&lt;=0,0,MAX(FLOOR(C355/A355,1),1))</f>
        <v>1</v>
      </c>
      <c r="E355" s="3">
        <f>IF(A355&lt;=0,0,MAX(D355*B355+2,4))</f>
        <v>38</v>
      </c>
      <c r="F355" s="4">
        <f>IF(C355=0,0,MAX(C355-E355,0)/C355)</f>
        <v>0.62</v>
      </c>
      <c r="G355" s="3">
        <f>ROUND(A355*CfgRawCapacityPerServerTB,4)</f>
        <v>1016640</v>
      </c>
      <c r="H355" s="3">
        <f>ROUND(G355*F355,4)</f>
        <v>630316.8</v>
      </c>
      <c r="I355" s="3">
        <f>ROUND(H355*CfgCapacityHeadroomFactor,4)</f>
        <v>504253.44</v>
      </c>
      <c r="J355" s="4">
        <f>IF(G355=0,0,ROUND(H355/G355*100,2))</f>
        <v>62</v>
      </c>
    </row>
    <row r="356" spans="1:10">
      <c r="A356">
        <v>354</v>
      </c>
      <c r="B356" s="2">
        <f>IF(A356&lt;=0,0,INT((A356-1)/10)+1)</f>
        <v>36</v>
      </c>
      <c r="C356" s="3">
        <f>IF(A356&lt;=0,0,MIN(24+8*MAX(A356-3,0),100))</f>
        <v>100</v>
      </c>
      <c r="D356" s="3">
        <f>IF(A356&lt;=0,0,MAX(FLOOR(C356/A356,1),1))</f>
        <v>1</v>
      </c>
      <c r="E356" s="3">
        <f>IF(A356&lt;=0,0,MAX(D356*B356+2,4))</f>
        <v>38</v>
      </c>
      <c r="F356" s="4">
        <f>IF(C356=0,0,MAX(C356-E356,0)/C356)</f>
        <v>0.62</v>
      </c>
      <c r="G356" s="3">
        <f>ROUND(A356*CfgRawCapacityPerServerTB,4)</f>
        <v>1019520</v>
      </c>
      <c r="H356" s="3">
        <f>ROUND(G356*F356,4)</f>
        <v>632102.4</v>
      </c>
      <c r="I356" s="3">
        <f>ROUND(H356*CfgCapacityHeadroomFactor,4)</f>
        <v>505681.92</v>
      </c>
      <c r="J356" s="4">
        <f>IF(G356=0,0,ROUND(H356/G356*100,2))</f>
        <v>62</v>
      </c>
    </row>
    <row r="357" spans="1:10">
      <c r="A357">
        <v>355</v>
      </c>
      <c r="B357" s="2">
        <f>IF(A357&lt;=0,0,INT((A357-1)/10)+1)</f>
        <v>36</v>
      </c>
      <c r="C357" s="3">
        <f>IF(A357&lt;=0,0,MIN(24+8*MAX(A357-3,0),100))</f>
        <v>100</v>
      </c>
      <c r="D357" s="3">
        <f>IF(A357&lt;=0,0,MAX(FLOOR(C357/A357,1),1))</f>
        <v>1</v>
      </c>
      <c r="E357" s="3">
        <f>IF(A357&lt;=0,0,MAX(D357*B357+2,4))</f>
        <v>38</v>
      </c>
      <c r="F357" s="4">
        <f>IF(C357=0,0,MAX(C357-E357,0)/C357)</f>
        <v>0.62</v>
      </c>
      <c r="G357" s="3">
        <f>ROUND(A357*CfgRawCapacityPerServerTB,4)</f>
        <v>1022400</v>
      </c>
      <c r="H357" s="3">
        <f>ROUND(G357*F357,4)</f>
        <v>633888</v>
      </c>
      <c r="I357" s="3">
        <f>ROUND(H357*CfgCapacityHeadroomFactor,4)</f>
        <v>507110.4</v>
      </c>
      <c r="J357" s="4">
        <f>IF(G357=0,0,ROUND(H357/G357*100,2))</f>
        <v>62</v>
      </c>
    </row>
    <row r="358" spans="1:10">
      <c r="A358">
        <v>356</v>
      </c>
      <c r="B358" s="2">
        <f>IF(A358&lt;=0,0,INT((A358-1)/10)+1)</f>
        <v>36</v>
      </c>
      <c r="C358" s="3">
        <f>IF(A358&lt;=0,0,MIN(24+8*MAX(A358-3,0),100))</f>
        <v>100</v>
      </c>
      <c r="D358" s="3">
        <f>IF(A358&lt;=0,0,MAX(FLOOR(C358/A358,1),1))</f>
        <v>1</v>
      </c>
      <c r="E358" s="3">
        <f>IF(A358&lt;=0,0,MAX(D358*B358+2,4))</f>
        <v>38</v>
      </c>
      <c r="F358" s="4">
        <f>IF(C358=0,0,MAX(C358-E358,0)/C358)</f>
        <v>0.62</v>
      </c>
      <c r="G358" s="3">
        <f>ROUND(A358*CfgRawCapacityPerServerTB,4)</f>
        <v>1025280</v>
      </c>
      <c r="H358" s="3">
        <f>ROUND(G358*F358,4)</f>
        <v>635673.6</v>
      </c>
      <c r="I358" s="3">
        <f>ROUND(H358*CfgCapacityHeadroomFactor,4)</f>
        <v>508538.88</v>
      </c>
      <c r="J358" s="4">
        <f>IF(G358=0,0,ROUND(H358/G358*100,2))</f>
        <v>62</v>
      </c>
    </row>
    <row r="359" spans="1:10">
      <c r="A359">
        <v>357</v>
      </c>
      <c r="B359" s="2">
        <f>IF(A359&lt;=0,0,INT((A359-1)/10)+1)</f>
        <v>36</v>
      </c>
      <c r="C359" s="3">
        <f>IF(A359&lt;=0,0,MIN(24+8*MAX(A359-3,0),100))</f>
        <v>100</v>
      </c>
      <c r="D359" s="3">
        <f>IF(A359&lt;=0,0,MAX(FLOOR(C359/A359,1),1))</f>
        <v>1</v>
      </c>
      <c r="E359" s="3">
        <f>IF(A359&lt;=0,0,MAX(D359*B359+2,4))</f>
        <v>38</v>
      </c>
      <c r="F359" s="4">
        <f>IF(C359=0,0,MAX(C359-E359,0)/C359)</f>
        <v>0.62</v>
      </c>
      <c r="G359" s="3">
        <f>ROUND(A359*CfgRawCapacityPerServerTB,4)</f>
        <v>1028160</v>
      </c>
      <c r="H359" s="3">
        <f>ROUND(G359*F359,4)</f>
        <v>637459.2</v>
      </c>
      <c r="I359" s="3">
        <f>ROUND(H359*CfgCapacityHeadroomFactor,4)</f>
        <v>509967.36</v>
      </c>
      <c r="J359" s="4">
        <f>IF(G359=0,0,ROUND(H359/G359*100,2))</f>
        <v>62</v>
      </c>
    </row>
    <row r="360" spans="1:10">
      <c r="A360">
        <v>358</v>
      </c>
      <c r="B360" s="2">
        <f>IF(A360&lt;=0,0,INT((A360-1)/10)+1)</f>
        <v>36</v>
      </c>
      <c r="C360" s="3">
        <f>IF(A360&lt;=0,0,MIN(24+8*MAX(A360-3,0),100))</f>
        <v>100</v>
      </c>
      <c r="D360" s="3">
        <f>IF(A360&lt;=0,0,MAX(FLOOR(C360/A360,1),1))</f>
        <v>1</v>
      </c>
      <c r="E360" s="3">
        <f>IF(A360&lt;=0,0,MAX(D360*B360+2,4))</f>
        <v>38</v>
      </c>
      <c r="F360" s="4">
        <f>IF(C360=0,0,MAX(C360-E360,0)/C360)</f>
        <v>0.62</v>
      </c>
      <c r="G360" s="3">
        <f>ROUND(A360*CfgRawCapacityPerServerTB,4)</f>
        <v>1031040</v>
      </c>
      <c r="H360" s="3">
        <f>ROUND(G360*F360,4)</f>
        <v>639244.8</v>
      </c>
      <c r="I360" s="3">
        <f>ROUND(H360*CfgCapacityHeadroomFactor,4)</f>
        <v>511395.84</v>
      </c>
      <c r="J360" s="4">
        <f>IF(G360=0,0,ROUND(H360/G360*100,2))</f>
        <v>62</v>
      </c>
    </row>
    <row r="361" spans="1:10">
      <c r="A361">
        <v>359</v>
      </c>
      <c r="B361" s="2">
        <f>IF(A361&lt;=0,0,INT((A361-1)/10)+1)</f>
        <v>36</v>
      </c>
      <c r="C361" s="3">
        <f>IF(A361&lt;=0,0,MIN(24+8*MAX(A361-3,0),100))</f>
        <v>100</v>
      </c>
      <c r="D361" s="3">
        <f>IF(A361&lt;=0,0,MAX(FLOOR(C361/A361,1),1))</f>
        <v>1</v>
      </c>
      <c r="E361" s="3">
        <f>IF(A361&lt;=0,0,MAX(D361*B361+2,4))</f>
        <v>38</v>
      </c>
      <c r="F361" s="4">
        <f>IF(C361=0,0,MAX(C361-E361,0)/C361)</f>
        <v>0.62</v>
      </c>
      <c r="G361" s="3">
        <f>ROUND(A361*CfgRawCapacityPerServerTB,4)</f>
        <v>1033920</v>
      </c>
      <c r="H361" s="3">
        <f>ROUND(G361*F361,4)</f>
        <v>641030.4</v>
      </c>
      <c r="I361" s="3">
        <f>ROUND(H361*CfgCapacityHeadroomFactor,4)</f>
        <v>512824.32</v>
      </c>
      <c r="J361" s="4">
        <f>IF(G361=0,0,ROUND(H361/G361*100,2))</f>
        <v>62</v>
      </c>
    </row>
    <row r="362" spans="1:10">
      <c r="A362">
        <v>360</v>
      </c>
      <c r="B362" s="2">
        <f>IF(A362&lt;=0,0,INT((A362-1)/10)+1)</f>
        <v>36</v>
      </c>
      <c r="C362" s="3">
        <f>IF(A362&lt;=0,0,MIN(24+8*MAX(A362-3,0),100))</f>
        <v>100</v>
      </c>
      <c r="D362" s="3">
        <f>IF(A362&lt;=0,0,MAX(FLOOR(C362/A362,1),1))</f>
        <v>1</v>
      </c>
      <c r="E362" s="3">
        <f>IF(A362&lt;=0,0,MAX(D362*B362+2,4))</f>
        <v>38</v>
      </c>
      <c r="F362" s="4">
        <f>IF(C362=0,0,MAX(C362-E362,0)/C362)</f>
        <v>0.62</v>
      </c>
      <c r="G362" s="3">
        <f>ROUND(A362*CfgRawCapacityPerServerTB,4)</f>
        <v>1036800</v>
      </c>
      <c r="H362" s="3">
        <f>ROUND(G362*F362,4)</f>
        <v>642816</v>
      </c>
      <c r="I362" s="3">
        <f>ROUND(H362*CfgCapacityHeadroomFactor,4)</f>
        <v>514252.8</v>
      </c>
      <c r="J362" s="4">
        <f>IF(G362=0,0,ROUND(H362/G362*100,2))</f>
        <v>62</v>
      </c>
    </row>
    <row r="363" spans="1:10">
      <c r="A363">
        <v>361</v>
      </c>
      <c r="B363" s="2">
        <f>IF(A363&lt;=0,0,INT((A363-1)/10)+1)</f>
        <v>37</v>
      </c>
      <c r="C363" s="3">
        <f>IF(A363&lt;=0,0,MIN(24+8*MAX(A363-3,0),100))</f>
        <v>100</v>
      </c>
      <c r="D363" s="3">
        <f>IF(A363&lt;=0,0,MAX(FLOOR(C363/A363,1),1))</f>
        <v>1</v>
      </c>
      <c r="E363" s="3">
        <f>IF(A363&lt;=0,0,MAX(D363*B363+2,4))</f>
        <v>39</v>
      </c>
      <c r="F363" s="4">
        <f>IF(C363=0,0,MAX(C363-E363,0)/C363)</f>
        <v>0.61</v>
      </c>
      <c r="G363" s="3">
        <f>ROUND(A363*CfgRawCapacityPerServerTB,4)</f>
        <v>1039680</v>
      </c>
      <c r="H363" s="3">
        <f>ROUND(G363*F363,4)</f>
        <v>634204.8</v>
      </c>
      <c r="I363" s="3">
        <f>ROUND(H363*CfgCapacityHeadroomFactor,4)</f>
        <v>507363.84</v>
      </c>
      <c r="J363" s="4">
        <f>IF(G363=0,0,ROUND(H363/G363*100,2))</f>
        <v>61</v>
      </c>
    </row>
    <row r="364" spans="1:10">
      <c r="A364">
        <v>362</v>
      </c>
      <c r="B364" s="2">
        <f>IF(A364&lt;=0,0,INT((A364-1)/10)+1)</f>
        <v>37</v>
      </c>
      <c r="C364" s="3">
        <f>IF(A364&lt;=0,0,MIN(24+8*MAX(A364-3,0),100))</f>
        <v>100</v>
      </c>
      <c r="D364" s="3">
        <f>IF(A364&lt;=0,0,MAX(FLOOR(C364/A364,1),1))</f>
        <v>1</v>
      </c>
      <c r="E364" s="3">
        <f>IF(A364&lt;=0,0,MAX(D364*B364+2,4))</f>
        <v>39</v>
      </c>
      <c r="F364" s="4">
        <f>IF(C364=0,0,MAX(C364-E364,0)/C364)</f>
        <v>0.61</v>
      </c>
      <c r="G364" s="3">
        <f>ROUND(A364*CfgRawCapacityPerServerTB,4)</f>
        <v>1042560</v>
      </c>
      <c r="H364" s="3">
        <f>ROUND(G364*F364,4)</f>
        <v>635961.6</v>
      </c>
      <c r="I364" s="3">
        <f>ROUND(H364*CfgCapacityHeadroomFactor,4)</f>
        <v>508769.28</v>
      </c>
      <c r="J364" s="4">
        <f>IF(G364=0,0,ROUND(H364/G364*100,2))</f>
        <v>61</v>
      </c>
    </row>
    <row r="365" spans="1:10">
      <c r="A365">
        <v>363</v>
      </c>
      <c r="B365" s="2">
        <f>IF(A365&lt;=0,0,INT((A365-1)/10)+1)</f>
        <v>37</v>
      </c>
      <c r="C365" s="3">
        <f>IF(A365&lt;=0,0,MIN(24+8*MAX(A365-3,0),100))</f>
        <v>100</v>
      </c>
      <c r="D365" s="3">
        <f>IF(A365&lt;=0,0,MAX(FLOOR(C365/A365,1),1))</f>
        <v>1</v>
      </c>
      <c r="E365" s="3">
        <f>IF(A365&lt;=0,0,MAX(D365*B365+2,4))</f>
        <v>39</v>
      </c>
      <c r="F365" s="4">
        <f>IF(C365=0,0,MAX(C365-E365,0)/C365)</f>
        <v>0.61</v>
      </c>
      <c r="G365" s="3">
        <f>ROUND(A365*CfgRawCapacityPerServerTB,4)</f>
        <v>1045440</v>
      </c>
      <c r="H365" s="3">
        <f>ROUND(G365*F365,4)</f>
        <v>637718.4</v>
      </c>
      <c r="I365" s="3">
        <f>ROUND(H365*CfgCapacityHeadroomFactor,4)</f>
        <v>510174.72</v>
      </c>
      <c r="J365" s="4">
        <f>IF(G365=0,0,ROUND(H365/G365*100,2))</f>
        <v>61</v>
      </c>
    </row>
    <row r="366" spans="1:10">
      <c r="A366">
        <v>364</v>
      </c>
      <c r="B366" s="2">
        <f>IF(A366&lt;=0,0,INT((A366-1)/10)+1)</f>
        <v>37</v>
      </c>
      <c r="C366" s="3">
        <f>IF(A366&lt;=0,0,MIN(24+8*MAX(A366-3,0),100))</f>
        <v>100</v>
      </c>
      <c r="D366" s="3">
        <f>IF(A366&lt;=0,0,MAX(FLOOR(C366/A366,1),1))</f>
        <v>1</v>
      </c>
      <c r="E366" s="3">
        <f>IF(A366&lt;=0,0,MAX(D366*B366+2,4))</f>
        <v>39</v>
      </c>
      <c r="F366" s="4">
        <f>IF(C366=0,0,MAX(C366-E366,0)/C366)</f>
        <v>0.61</v>
      </c>
      <c r="G366" s="3">
        <f>ROUND(A366*CfgRawCapacityPerServerTB,4)</f>
        <v>1048320</v>
      </c>
      <c r="H366" s="3">
        <f>ROUND(G366*F366,4)</f>
        <v>639475.2</v>
      </c>
      <c r="I366" s="3">
        <f>ROUND(H366*CfgCapacityHeadroomFactor,4)</f>
        <v>511580.16</v>
      </c>
      <c r="J366" s="4">
        <f>IF(G366=0,0,ROUND(H366/G366*100,2))</f>
        <v>61</v>
      </c>
    </row>
    <row r="367" spans="1:10">
      <c r="A367">
        <v>365</v>
      </c>
      <c r="B367" s="2">
        <f>IF(A367&lt;=0,0,INT((A367-1)/10)+1)</f>
        <v>37</v>
      </c>
      <c r="C367" s="3">
        <f>IF(A367&lt;=0,0,MIN(24+8*MAX(A367-3,0),100))</f>
        <v>100</v>
      </c>
      <c r="D367" s="3">
        <f>IF(A367&lt;=0,0,MAX(FLOOR(C367/A367,1),1))</f>
        <v>1</v>
      </c>
      <c r="E367" s="3">
        <f>IF(A367&lt;=0,0,MAX(D367*B367+2,4))</f>
        <v>39</v>
      </c>
      <c r="F367" s="4">
        <f>IF(C367=0,0,MAX(C367-E367,0)/C367)</f>
        <v>0.61</v>
      </c>
      <c r="G367" s="3">
        <f>ROUND(A367*CfgRawCapacityPerServerTB,4)</f>
        <v>1051200</v>
      </c>
      <c r="H367" s="3">
        <f>ROUND(G367*F367,4)</f>
        <v>641232</v>
      </c>
      <c r="I367" s="3">
        <f>ROUND(H367*CfgCapacityHeadroomFactor,4)</f>
        <v>512985.6</v>
      </c>
      <c r="J367" s="4">
        <f>IF(G367=0,0,ROUND(H367/G367*100,2))</f>
        <v>61</v>
      </c>
    </row>
    <row r="368" spans="1:10">
      <c r="A368">
        <v>366</v>
      </c>
      <c r="B368" s="2">
        <f>IF(A368&lt;=0,0,INT((A368-1)/10)+1)</f>
        <v>37</v>
      </c>
      <c r="C368" s="3">
        <f>IF(A368&lt;=0,0,MIN(24+8*MAX(A368-3,0),100))</f>
        <v>100</v>
      </c>
      <c r="D368" s="3">
        <f>IF(A368&lt;=0,0,MAX(FLOOR(C368/A368,1),1))</f>
        <v>1</v>
      </c>
      <c r="E368" s="3">
        <f>IF(A368&lt;=0,0,MAX(D368*B368+2,4))</f>
        <v>39</v>
      </c>
      <c r="F368" s="4">
        <f>IF(C368=0,0,MAX(C368-E368,0)/C368)</f>
        <v>0.61</v>
      </c>
      <c r="G368" s="3">
        <f>ROUND(A368*CfgRawCapacityPerServerTB,4)</f>
        <v>1054080</v>
      </c>
      <c r="H368" s="3">
        <f>ROUND(G368*F368,4)</f>
        <v>642988.8</v>
      </c>
      <c r="I368" s="3">
        <f>ROUND(H368*CfgCapacityHeadroomFactor,4)</f>
        <v>514391.04</v>
      </c>
      <c r="J368" s="4">
        <f>IF(G368=0,0,ROUND(H368/G368*100,2))</f>
        <v>61</v>
      </c>
    </row>
    <row r="369" spans="1:10">
      <c r="A369">
        <v>367</v>
      </c>
      <c r="B369" s="2">
        <f>IF(A369&lt;=0,0,INT((A369-1)/10)+1)</f>
        <v>37</v>
      </c>
      <c r="C369" s="3">
        <f>IF(A369&lt;=0,0,MIN(24+8*MAX(A369-3,0),100))</f>
        <v>100</v>
      </c>
      <c r="D369" s="3">
        <f>IF(A369&lt;=0,0,MAX(FLOOR(C369/A369,1),1))</f>
        <v>1</v>
      </c>
      <c r="E369" s="3">
        <f>IF(A369&lt;=0,0,MAX(D369*B369+2,4))</f>
        <v>39</v>
      </c>
      <c r="F369" s="4">
        <f>IF(C369=0,0,MAX(C369-E369,0)/C369)</f>
        <v>0.61</v>
      </c>
      <c r="G369" s="3">
        <f>ROUND(A369*CfgRawCapacityPerServerTB,4)</f>
        <v>1056960</v>
      </c>
      <c r="H369" s="3">
        <f>ROUND(G369*F369,4)</f>
        <v>644745.6</v>
      </c>
      <c r="I369" s="3">
        <f>ROUND(H369*CfgCapacityHeadroomFactor,4)</f>
        <v>515796.48</v>
      </c>
      <c r="J369" s="4">
        <f>IF(G369=0,0,ROUND(H369/G369*100,2))</f>
        <v>61</v>
      </c>
    </row>
    <row r="370" spans="1:10">
      <c r="A370">
        <v>368</v>
      </c>
      <c r="B370" s="2">
        <f>IF(A370&lt;=0,0,INT((A370-1)/10)+1)</f>
        <v>37</v>
      </c>
      <c r="C370" s="3">
        <f>IF(A370&lt;=0,0,MIN(24+8*MAX(A370-3,0),100))</f>
        <v>100</v>
      </c>
      <c r="D370" s="3">
        <f>IF(A370&lt;=0,0,MAX(FLOOR(C370/A370,1),1))</f>
        <v>1</v>
      </c>
      <c r="E370" s="3">
        <f>IF(A370&lt;=0,0,MAX(D370*B370+2,4))</f>
        <v>39</v>
      </c>
      <c r="F370" s="4">
        <f>IF(C370=0,0,MAX(C370-E370,0)/C370)</f>
        <v>0.61</v>
      </c>
      <c r="G370" s="3">
        <f>ROUND(A370*CfgRawCapacityPerServerTB,4)</f>
        <v>1059840</v>
      </c>
      <c r="H370" s="3">
        <f>ROUND(G370*F370,4)</f>
        <v>646502.4</v>
      </c>
      <c r="I370" s="3">
        <f>ROUND(H370*CfgCapacityHeadroomFactor,4)</f>
        <v>517201.92</v>
      </c>
      <c r="J370" s="4">
        <f>IF(G370=0,0,ROUND(H370/G370*100,2))</f>
        <v>61</v>
      </c>
    </row>
    <row r="371" spans="1:10">
      <c r="A371">
        <v>369</v>
      </c>
      <c r="B371" s="2">
        <f>IF(A371&lt;=0,0,INT((A371-1)/10)+1)</f>
        <v>37</v>
      </c>
      <c r="C371" s="3">
        <f>IF(A371&lt;=0,0,MIN(24+8*MAX(A371-3,0),100))</f>
        <v>100</v>
      </c>
      <c r="D371" s="3">
        <f>IF(A371&lt;=0,0,MAX(FLOOR(C371/A371,1),1))</f>
        <v>1</v>
      </c>
      <c r="E371" s="3">
        <f>IF(A371&lt;=0,0,MAX(D371*B371+2,4))</f>
        <v>39</v>
      </c>
      <c r="F371" s="4">
        <f>IF(C371=0,0,MAX(C371-E371,0)/C371)</f>
        <v>0.61</v>
      </c>
      <c r="G371" s="3">
        <f>ROUND(A371*CfgRawCapacityPerServerTB,4)</f>
        <v>1062720</v>
      </c>
      <c r="H371" s="3">
        <f>ROUND(G371*F371,4)</f>
        <v>648259.2</v>
      </c>
      <c r="I371" s="3">
        <f>ROUND(H371*CfgCapacityHeadroomFactor,4)</f>
        <v>518607.36</v>
      </c>
      <c r="J371" s="4">
        <f>IF(G371=0,0,ROUND(H371/G371*100,2))</f>
        <v>61</v>
      </c>
    </row>
    <row r="372" spans="1:10">
      <c r="A372">
        <v>370</v>
      </c>
      <c r="B372" s="2">
        <f>IF(A372&lt;=0,0,INT((A372-1)/10)+1)</f>
        <v>37</v>
      </c>
      <c r="C372" s="3">
        <f>IF(A372&lt;=0,0,MIN(24+8*MAX(A372-3,0),100))</f>
        <v>100</v>
      </c>
      <c r="D372" s="3">
        <f>IF(A372&lt;=0,0,MAX(FLOOR(C372/A372,1),1))</f>
        <v>1</v>
      </c>
      <c r="E372" s="3">
        <f>IF(A372&lt;=0,0,MAX(D372*B372+2,4))</f>
        <v>39</v>
      </c>
      <c r="F372" s="4">
        <f>IF(C372=0,0,MAX(C372-E372,0)/C372)</f>
        <v>0.61</v>
      </c>
      <c r="G372" s="3">
        <f>ROUND(A372*CfgRawCapacityPerServerTB,4)</f>
        <v>1065600</v>
      </c>
      <c r="H372" s="3">
        <f>ROUND(G372*F372,4)</f>
        <v>650016</v>
      </c>
      <c r="I372" s="3">
        <f>ROUND(H372*CfgCapacityHeadroomFactor,4)</f>
        <v>520012.8</v>
      </c>
      <c r="J372" s="4">
        <f>IF(G372=0,0,ROUND(H372/G372*100,2))</f>
        <v>61</v>
      </c>
    </row>
    <row r="373" spans="1:10">
      <c r="A373">
        <v>371</v>
      </c>
      <c r="B373" s="2">
        <f>IF(A373&lt;=0,0,INT((A373-1)/10)+1)</f>
        <v>38</v>
      </c>
      <c r="C373" s="3">
        <f>IF(A373&lt;=0,0,MIN(24+8*MAX(A373-3,0),100))</f>
        <v>100</v>
      </c>
      <c r="D373" s="3">
        <f>IF(A373&lt;=0,0,MAX(FLOOR(C373/A373,1),1))</f>
        <v>1</v>
      </c>
      <c r="E373" s="3">
        <f>IF(A373&lt;=0,0,MAX(D373*B373+2,4))</f>
        <v>40</v>
      </c>
      <c r="F373" s="4">
        <f>IF(C373=0,0,MAX(C373-E373,0)/C373)</f>
        <v>0.6</v>
      </c>
      <c r="G373" s="3">
        <f>ROUND(A373*CfgRawCapacityPerServerTB,4)</f>
        <v>1068480</v>
      </c>
      <c r="H373" s="3">
        <f>ROUND(G373*F373,4)</f>
        <v>641088</v>
      </c>
      <c r="I373" s="3">
        <f>ROUND(H373*CfgCapacityHeadroomFactor,4)</f>
        <v>512870.4</v>
      </c>
      <c r="J373" s="4">
        <f>IF(G373=0,0,ROUND(H373/G373*100,2))</f>
        <v>60</v>
      </c>
    </row>
    <row r="374" spans="1:10">
      <c r="A374">
        <v>372</v>
      </c>
      <c r="B374" s="2">
        <f>IF(A374&lt;=0,0,INT((A374-1)/10)+1)</f>
        <v>38</v>
      </c>
      <c r="C374" s="3">
        <f>IF(A374&lt;=0,0,MIN(24+8*MAX(A374-3,0),100))</f>
        <v>100</v>
      </c>
      <c r="D374" s="3">
        <f>IF(A374&lt;=0,0,MAX(FLOOR(C374/A374,1),1))</f>
        <v>1</v>
      </c>
      <c r="E374" s="3">
        <f>IF(A374&lt;=0,0,MAX(D374*B374+2,4))</f>
        <v>40</v>
      </c>
      <c r="F374" s="4">
        <f>IF(C374=0,0,MAX(C374-E374,0)/C374)</f>
        <v>0.6</v>
      </c>
      <c r="G374" s="3">
        <f>ROUND(A374*CfgRawCapacityPerServerTB,4)</f>
        <v>1071360</v>
      </c>
      <c r="H374" s="3">
        <f>ROUND(G374*F374,4)</f>
        <v>642816</v>
      </c>
      <c r="I374" s="3">
        <f>ROUND(H374*CfgCapacityHeadroomFactor,4)</f>
        <v>514252.8</v>
      </c>
      <c r="J374" s="4">
        <f>IF(G374=0,0,ROUND(H374/G374*100,2))</f>
        <v>60</v>
      </c>
    </row>
    <row r="375" spans="1:10">
      <c r="A375">
        <v>373</v>
      </c>
      <c r="B375" s="2">
        <f>IF(A375&lt;=0,0,INT((A375-1)/10)+1)</f>
        <v>38</v>
      </c>
      <c r="C375" s="3">
        <f>IF(A375&lt;=0,0,MIN(24+8*MAX(A375-3,0),100))</f>
        <v>100</v>
      </c>
      <c r="D375" s="3">
        <f>IF(A375&lt;=0,0,MAX(FLOOR(C375/A375,1),1))</f>
        <v>1</v>
      </c>
      <c r="E375" s="3">
        <f>IF(A375&lt;=0,0,MAX(D375*B375+2,4))</f>
        <v>40</v>
      </c>
      <c r="F375" s="4">
        <f>IF(C375=0,0,MAX(C375-E375,0)/C375)</f>
        <v>0.6</v>
      </c>
      <c r="G375" s="3">
        <f>ROUND(A375*CfgRawCapacityPerServerTB,4)</f>
        <v>1074240</v>
      </c>
      <c r="H375" s="3">
        <f>ROUND(G375*F375,4)</f>
        <v>644544</v>
      </c>
      <c r="I375" s="3">
        <f>ROUND(H375*CfgCapacityHeadroomFactor,4)</f>
        <v>515635.2</v>
      </c>
      <c r="J375" s="4">
        <f>IF(G375=0,0,ROUND(H375/G375*100,2))</f>
        <v>60</v>
      </c>
    </row>
    <row r="376" spans="1:10">
      <c r="A376">
        <v>374</v>
      </c>
      <c r="B376" s="2">
        <f>IF(A376&lt;=0,0,INT((A376-1)/10)+1)</f>
        <v>38</v>
      </c>
      <c r="C376" s="3">
        <f>IF(A376&lt;=0,0,MIN(24+8*MAX(A376-3,0),100))</f>
        <v>100</v>
      </c>
      <c r="D376" s="3">
        <f>IF(A376&lt;=0,0,MAX(FLOOR(C376/A376,1),1))</f>
        <v>1</v>
      </c>
      <c r="E376" s="3">
        <f>IF(A376&lt;=0,0,MAX(D376*B376+2,4))</f>
        <v>40</v>
      </c>
      <c r="F376" s="4">
        <f>IF(C376=0,0,MAX(C376-E376,0)/C376)</f>
        <v>0.6</v>
      </c>
      <c r="G376" s="3">
        <f>ROUND(A376*CfgRawCapacityPerServerTB,4)</f>
        <v>1077120</v>
      </c>
      <c r="H376" s="3">
        <f>ROUND(G376*F376,4)</f>
        <v>646272</v>
      </c>
      <c r="I376" s="3">
        <f>ROUND(H376*CfgCapacityHeadroomFactor,4)</f>
        <v>517017.6</v>
      </c>
      <c r="J376" s="4">
        <f>IF(G376=0,0,ROUND(H376/G376*100,2))</f>
        <v>60</v>
      </c>
    </row>
    <row r="377" spans="1:10">
      <c r="A377">
        <v>375</v>
      </c>
      <c r="B377" s="2">
        <f>IF(A377&lt;=0,0,INT((A377-1)/10)+1)</f>
        <v>38</v>
      </c>
      <c r="C377" s="3">
        <f>IF(A377&lt;=0,0,MIN(24+8*MAX(A377-3,0),100))</f>
        <v>100</v>
      </c>
      <c r="D377" s="3">
        <f>IF(A377&lt;=0,0,MAX(FLOOR(C377/A377,1),1))</f>
        <v>1</v>
      </c>
      <c r="E377" s="3">
        <f>IF(A377&lt;=0,0,MAX(D377*B377+2,4))</f>
        <v>40</v>
      </c>
      <c r="F377" s="4">
        <f>IF(C377=0,0,MAX(C377-E377,0)/C377)</f>
        <v>0.6</v>
      </c>
      <c r="G377" s="3">
        <f>ROUND(A377*CfgRawCapacityPerServerTB,4)</f>
        <v>1080000</v>
      </c>
      <c r="H377" s="3">
        <f>ROUND(G377*F377,4)</f>
        <v>648000</v>
      </c>
      <c r="I377" s="3">
        <f>ROUND(H377*CfgCapacityHeadroomFactor,4)</f>
        <v>518400</v>
      </c>
      <c r="J377" s="4">
        <f>IF(G377=0,0,ROUND(H377/G377*100,2))</f>
        <v>60</v>
      </c>
    </row>
    <row r="378" spans="1:10">
      <c r="A378">
        <v>376</v>
      </c>
      <c r="B378" s="2">
        <f>IF(A378&lt;=0,0,INT((A378-1)/10)+1)</f>
        <v>38</v>
      </c>
      <c r="C378" s="3">
        <f>IF(A378&lt;=0,0,MIN(24+8*MAX(A378-3,0),100))</f>
        <v>100</v>
      </c>
      <c r="D378" s="3">
        <f>IF(A378&lt;=0,0,MAX(FLOOR(C378/A378,1),1))</f>
        <v>1</v>
      </c>
      <c r="E378" s="3">
        <f>IF(A378&lt;=0,0,MAX(D378*B378+2,4))</f>
        <v>40</v>
      </c>
      <c r="F378" s="4">
        <f>IF(C378=0,0,MAX(C378-E378,0)/C378)</f>
        <v>0.6</v>
      </c>
      <c r="G378" s="3">
        <f>ROUND(A378*CfgRawCapacityPerServerTB,4)</f>
        <v>1082880</v>
      </c>
      <c r="H378" s="3">
        <f>ROUND(G378*F378,4)</f>
        <v>649728</v>
      </c>
      <c r="I378" s="3">
        <f>ROUND(H378*CfgCapacityHeadroomFactor,4)</f>
        <v>519782.4</v>
      </c>
      <c r="J378" s="4">
        <f>IF(G378=0,0,ROUND(H378/G378*100,2))</f>
        <v>60</v>
      </c>
    </row>
    <row r="379" spans="1:10">
      <c r="A379">
        <v>377</v>
      </c>
      <c r="B379" s="2">
        <f>IF(A379&lt;=0,0,INT((A379-1)/10)+1)</f>
        <v>38</v>
      </c>
      <c r="C379" s="3">
        <f>IF(A379&lt;=0,0,MIN(24+8*MAX(A379-3,0),100))</f>
        <v>100</v>
      </c>
      <c r="D379" s="3">
        <f>IF(A379&lt;=0,0,MAX(FLOOR(C379/A379,1),1))</f>
        <v>1</v>
      </c>
      <c r="E379" s="3">
        <f>IF(A379&lt;=0,0,MAX(D379*B379+2,4))</f>
        <v>40</v>
      </c>
      <c r="F379" s="4">
        <f>IF(C379=0,0,MAX(C379-E379,0)/C379)</f>
        <v>0.6</v>
      </c>
      <c r="G379" s="3">
        <f>ROUND(A379*CfgRawCapacityPerServerTB,4)</f>
        <v>1085760</v>
      </c>
      <c r="H379" s="3">
        <f>ROUND(G379*F379,4)</f>
        <v>651456</v>
      </c>
      <c r="I379" s="3">
        <f>ROUND(H379*CfgCapacityHeadroomFactor,4)</f>
        <v>521164.8</v>
      </c>
      <c r="J379" s="4">
        <f>IF(G379=0,0,ROUND(H379/G379*100,2))</f>
        <v>60</v>
      </c>
    </row>
    <row r="380" spans="1:10">
      <c r="A380">
        <v>378</v>
      </c>
      <c r="B380" s="2">
        <f>IF(A380&lt;=0,0,INT((A380-1)/10)+1)</f>
        <v>38</v>
      </c>
      <c r="C380" s="3">
        <f>IF(A380&lt;=0,0,MIN(24+8*MAX(A380-3,0),100))</f>
        <v>100</v>
      </c>
      <c r="D380" s="3">
        <f>IF(A380&lt;=0,0,MAX(FLOOR(C380/A380,1),1))</f>
        <v>1</v>
      </c>
      <c r="E380" s="3">
        <f>IF(A380&lt;=0,0,MAX(D380*B380+2,4))</f>
        <v>40</v>
      </c>
      <c r="F380" s="4">
        <f>IF(C380=0,0,MAX(C380-E380,0)/C380)</f>
        <v>0.6</v>
      </c>
      <c r="G380" s="3">
        <f>ROUND(A380*CfgRawCapacityPerServerTB,4)</f>
        <v>1088640</v>
      </c>
      <c r="H380" s="3">
        <f>ROUND(G380*F380,4)</f>
        <v>653184</v>
      </c>
      <c r="I380" s="3">
        <f>ROUND(H380*CfgCapacityHeadroomFactor,4)</f>
        <v>522547.2</v>
      </c>
      <c r="J380" s="4">
        <f>IF(G380=0,0,ROUND(H380/G380*100,2))</f>
        <v>60</v>
      </c>
    </row>
    <row r="381" spans="1:10">
      <c r="A381">
        <v>379</v>
      </c>
      <c r="B381" s="2">
        <f>IF(A381&lt;=0,0,INT((A381-1)/10)+1)</f>
        <v>38</v>
      </c>
      <c r="C381" s="3">
        <f>IF(A381&lt;=0,0,MIN(24+8*MAX(A381-3,0),100))</f>
        <v>100</v>
      </c>
      <c r="D381" s="3">
        <f>IF(A381&lt;=0,0,MAX(FLOOR(C381/A381,1),1))</f>
        <v>1</v>
      </c>
      <c r="E381" s="3">
        <f>IF(A381&lt;=0,0,MAX(D381*B381+2,4))</f>
        <v>40</v>
      </c>
      <c r="F381" s="4">
        <f>IF(C381=0,0,MAX(C381-E381,0)/C381)</f>
        <v>0.6</v>
      </c>
      <c r="G381" s="3">
        <f>ROUND(A381*CfgRawCapacityPerServerTB,4)</f>
        <v>1091520</v>
      </c>
      <c r="H381" s="3">
        <f>ROUND(G381*F381,4)</f>
        <v>654912</v>
      </c>
      <c r="I381" s="3">
        <f>ROUND(H381*CfgCapacityHeadroomFactor,4)</f>
        <v>523929.6</v>
      </c>
      <c r="J381" s="4">
        <f>IF(G381=0,0,ROUND(H381/G381*100,2))</f>
        <v>60</v>
      </c>
    </row>
    <row r="382" spans="1:10">
      <c r="A382">
        <v>380</v>
      </c>
      <c r="B382" s="2">
        <f>IF(A382&lt;=0,0,INT((A382-1)/10)+1)</f>
        <v>38</v>
      </c>
      <c r="C382" s="3">
        <f>IF(A382&lt;=0,0,MIN(24+8*MAX(A382-3,0),100))</f>
        <v>100</v>
      </c>
      <c r="D382" s="3">
        <f>IF(A382&lt;=0,0,MAX(FLOOR(C382/A382,1),1))</f>
        <v>1</v>
      </c>
      <c r="E382" s="3">
        <f>IF(A382&lt;=0,0,MAX(D382*B382+2,4))</f>
        <v>40</v>
      </c>
      <c r="F382" s="4">
        <f>IF(C382=0,0,MAX(C382-E382,0)/C382)</f>
        <v>0.6</v>
      </c>
      <c r="G382" s="3">
        <f>ROUND(A382*CfgRawCapacityPerServerTB,4)</f>
        <v>1094400</v>
      </c>
      <c r="H382" s="3">
        <f>ROUND(G382*F382,4)</f>
        <v>656640</v>
      </c>
      <c r="I382" s="3">
        <f>ROUND(H382*CfgCapacityHeadroomFactor,4)</f>
        <v>525312</v>
      </c>
      <c r="J382" s="4">
        <f>IF(G382=0,0,ROUND(H382/G382*100,2))</f>
        <v>60</v>
      </c>
    </row>
    <row r="383" spans="1:10">
      <c r="A383">
        <v>381</v>
      </c>
      <c r="B383" s="2">
        <f>IF(A383&lt;=0,0,INT((A383-1)/10)+1)</f>
        <v>39</v>
      </c>
      <c r="C383" s="3">
        <f>IF(A383&lt;=0,0,MIN(24+8*MAX(A383-3,0),100))</f>
        <v>100</v>
      </c>
      <c r="D383" s="3">
        <f>IF(A383&lt;=0,0,MAX(FLOOR(C383/A383,1),1))</f>
        <v>1</v>
      </c>
      <c r="E383" s="3">
        <f>IF(A383&lt;=0,0,MAX(D383*B383+2,4))</f>
        <v>41</v>
      </c>
      <c r="F383" s="4">
        <f>IF(C383=0,0,MAX(C383-E383,0)/C383)</f>
        <v>0.59</v>
      </c>
      <c r="G383" s="3">
        <f>ROUND(A383*CfgRawCapacityPerServerTB,4)</f>
        <v>1097280</v>
      </c>
      <c r="H383" s="3">
        <f>ROUND(G383*F383,4)</f>
        <v>647395.2</v>
      </c>
      <c r="I383" s="3">
        <f>ROUND(H383*CfgCapacityHeadroomFactor,4)</f>
        <v>517916.16</v>
      </c>
      <c r="J383" s="4">
        <f>IF(G383=0,0,ROUND(H383/G383*100,2))</f>
        <v>59</v>
      </c>
    </row>
    <row r="384" spans="1:10">
      <c r="A384">
        <v>382</v>
      </c>
      <c r="B384" s="2">
        <f>IF(A384&lt;=0,0,INT((A384-1)/10)+1)</f>
        <v>39</v>
      </c>
      <c r="C384" s="3">
        <f>IF(A384&lt;=0,0,MIN(24+8*MAX(A384-3,0),100))</f>
        <v>100</v>
      </c>
      <c r="D384" s="3">
        <f>IF(A384&lt;=0,0,MAX(FLOOR(C384/A384,1),1))</f>
        <v>1</v>
      </c>
      <c r="E384" s="3">
        <f>IF(A384&lt;=0,0,MAX(D384*B384+2,4))</f>
        <v>41</v>
      </c>
      <c r="F384" s="4">
        <f>IF(C384=0,0,MAX(C384-E384,0)/C384)</f>
        <v>0.59</v>
      </c>
      <c r="G384" s="3">
        <f>ROUND(A384*CfgRawCapacityPerServerTB,4)</f>
        <v>1100160</v>
      </c>
      <c r="H384" s="3">
        <f>ROUND(G384*F384,4)</f>
        <v>649094.4</v>
      </c>
      <c r="I384" s="3">
        <f>ROUND(H384*CfgCapacityHeadroomFactor,4)</f>
        <v>519275.52</v>
      </c>
      <c r="J384" s="4">
        <f>IF(G384=0,0,ROUND(H384/G384*100,2))</f>
        <v>59</v>
      </c>
    </row>
    <row r="385" spans="1:10">
      <c r="A385">
        <v>383</v>
      </c>
      <c r="B385" s="2">
        <f>IF(A385&lt;=0,0,INT((A385-1)/10)+1)</f>
        <v>39</v>
      </c>
      <c r="C385" s="3">
        <f>IF(A385&lt;=0,0,MIN(24+8*MAX(A385-3,0),100))</f>
        <v>100</v>
      </c>
      <c r="D385" s="3">
        <f>IF(A385&lt;=0,0,MAX(FLOOR(C385/A385,1),1))</f>
        <v>1</v>
      </c>
      <c r="E385" s="3">
        <f>IF(A385&lt;=0,0,MAX(D385*B385+2,4))</f>
        <v>41</v>
      </c>
      <c r="F385" s="4">
        <f>IF(C385=0,0,MAX(C385-E385,0)/C385)</f>
        <v>0.59</v>
      </c>
      <c r="G385" s="3">
        <f>ROUND(A385*CfgRawCapacityPerServerTB,4)</f>
        <v>1103040</v>
      </c>
      <c r="H385" s="3">
        <f>ROUND(G385*F385,4)</f>
        <v>650793.6</v>
      </c>
      <c r="I385" s="3">
        <f>ROUND(H385*CfgCapacityHeadroomFactor,4)</f>
        <v>520634.88</v>
      </c>
      <c r="J385" s="4">
        <f>IF(G385=0,0,ROUND(H385/G385*100,2))</f>
        <v>59</v>
      </c>
    </row>
    <row r="386" spans="1:10">
      <c r="A386">
        <v>384</v>
      </c>
      <c r="B386" s="2">
        <f>IF(A386&lt;=0,0,INT((A386-1)/10)+1)</f>
        <v>39</v>
      </c>
      <c r="C386" s="3">
        <f>IF(A386&lt;=0,0,MIN(24+8*MAX(A386-3,0),100))</f>
        <v>100</v>
      </c>
      <c r="D386" s="3">
        <f>IF(A386&lt;=0,0,MAX(FLOOR(C386/A386,1),1))</f>
        <v>1</v>
      </c>
      <c r="E386" s="3">
        <f>IF(A386&lt;=0,0,MAX(D386*B386+2,4))</f>
        <v>41</v>
      </c>
      <c r="F386" s="4">
        <f>IF(C386=0,0,MAX(C386-E386,0)/C386)</f>
        <v>0.59</v>
      </c>
      <c r="G386" s="3">
        <f>ROUND(A386*CfgRawCapacityPerServerTB,4)</f>
        <v>1105920</v>
      </c>
      <c r="H386" s="3">
        <f>ROUND(G386*F386,4)</f>
        <v>652492.8</v>
      </c>
      <c r="I386" s="3">
        <f>ROUND(H386*CfgCapacityHeadroomFactor,4)</f>
        <v>521994.24</v>
      </c>
      <c r="J386" s="4">
        <f>IF(G386=0,0,ROUND(H386/G386*100,2))</f>
        <v>59</v>
      </c>
    </row>
    <row r="387" spans="1:10">
      <c r="A387">
        <v>385</v>
      </c>
      <c r="B387" s="2">
        <f>IF(A387&lt;=0,0,INT((A387-1)/10)+1)</f>
        <v>39</v>
      </c>
      <c r="C387" s="3">
        <f>IF(A387&lt;=0,0,MIN(24+8*MAX(A387-3,0),100))</f>
        <v>100</v>
      </c>
      <c r="D387" s="3">
        <f>IF(A387&lt;=0,0,MAX(FLOOR(C387/A387,1),1))</f>
        <v>1</v>
      </c>
      <c r="E387" s="3">
        <f>IF(A387&lt;=0,0,MAX(D387*B387+2,4))</f>
        <v>41</v>
      </c>
      <c r="F387" s="4">
        <f>IF(C387=0,0,MAX(C387-E387,0)/C387)</f>
        <v>0.59</v>
      </c>
      <c r="G387" s="3">
        <f>ROUND(A387*CfgRawCapacityPerServerTB,4)</f>
        <v>1108800</v>
      </c>
      <c r="H387" s="3">
        <f>ROUND(G387*F387,4)</f>
        <v>654192</v>
      </c>
      <c r="I387" s="3">
        <f>ROUND(H387*CfgCapacityHeadroomFactor,4)</f>
        <v>523353.6</v>
      </c>
      <c r="J387" s="4">
        <f>IF(G387=0,0,ROUND(H387/G387*100,2))</f>
        <v>59</v>
      </c>
    </row>
    <row r="388" spans="1:10">
      <c r="A388">
        <v>386</v>
      </c>
      <c r="B388" s="2">
        <f>IF(A388&lt;=0,0,INT((A388-1)/10)+1)</f>
        <v>39</v>
      </c>
      <c r="C388" s="3">
        <f>IF(A388&lt;=0,0,MIN(24+8*MAX(A388-3,0),100))</f>
        <v>100</v>
      </c>
      <c r="D388" s="3">
        <f>IF(A388&lt;=0,0,MAX(FLOOR(C388/A388,1),1))</f>
        <v>1</v>
      </c>
      <c r="E388" s="3">
        <f>IF(A388&lt;=0,0,MAX(D388*B388+2,4))</f>
        <v>41</v>
      </c>
      <c r="F388" s="4">
        <f>IF(C388=0,0,MAX(C388-E388,0)/C388)</f>
        <v>0.59</v>
      </c>
      <c r="G388" s="3">
        <f>ROUND(A388*CfgRawCapacityPerServerTB,4)</f>
        <v>1111680</v>
      </c>
      <c r="H388" s="3">
        <f>ROUND(G388*F388,4)</f>
        <v>655891.2</v>
      </c>
      <c r="I388" s="3">
        <f>ROUND(H388*CfgCapacityHeadroomFactor,4)</f>
        <v>524712.96</v>
      </c>
      <c r="J388" s="4">
        <f>IF(G388=0,0,ROUND(H388/G388*100,2))</f>
        <v>59</v>
      </c>
    </row>
    <row r="389" spans="1:10">
      <c r="A389">
        <v>387</v>
      </c>
      <c r="B389" s="2">
        <f>IF(A389&lt;=0,0,INT((A389-1)/10)+1)</f>
        <v>39</v>
      </c>
      <c r="C389" s="3">
        <f>IF(A389&lt;=0,0,MIN(24+8*MAX(A389-3,0),100))</f>
        <v>100</v>
      </c>
      <c r="D389" s="3">
        <f>IF(A389&lt;=0,0,MAX(FLOOR(C389/A389,1),1))</f>
        <v>1</v>
      </c>
      <c r="E389" s="3">
        <f>IF(A389&lt;=0,0,MAX(D389*B389+2,4))</f>
        <v>41</v>
      </c>
      <c r="F389" s="4">
        <f>IF(C389=0,0,MAX(C389-E389,0)/C389)</f>
        <v>0.59</v>
      </c>
      <c r="G389" s="3">
        <f>ROUND(A389*CfgRawCapacityPerServerTB,4)</f>
        <v>1114560</v>
      </c>
      <c r="H389" s="3">
        <f>ROUND(G389*F389,4)</f>
        <v>657590.4</v>
      </c>
      <c r="I389" s="3">
        <f>ROUND(H389*CfgCapacityHeadroomFactor,4)</f>
        <v>526072.32</v>
      </c>
      <c r="J389" s="4">
        <f>IF(G389=0,0,ROUND(H389/G389*100,2))</f>
        <v>59</v>
      </c>
    </row>
    <row r="390" spans="1:10">
      <c r="A390">
        <v>388</v>
      </c>
      <c r="B390" s="2">
        <f>IF(A390&lt;=0,0,INT((A390-1)/10)+1)</f>
        <v>39</v>
      </c>
      <c r="C390" s="3">
        <f>IF(A390&lt;=0,0,MIN(24+8*MAX(A390-3,0),100))</f>
        <v>100</v>
      </c>
      <c r="D390" s="3">
        <f>IF(A390&lt;=0,0,MAX(FLOOR(C390/A390,1),1))</f>
        <v>1</v>
      </c>
      <c r="E390" s="3">
        <f>IF(A390&lt;=0,0,MAX(D390*B390+2,4))</f>
        <v>41</v>
      </c>
      <c r="F390" s="4">
        <f>IF(C390=0,0,MAX(C390-E390,0)/C390)</f>
        <v>0.59</v>
      </c>
      <c r="G390" s="3">
        <f>ROUND(A390*CfgRawCapacityPerServerTB,4)</f>
        <v>1117440</v>
      </c>
      <c r="H390" s="3">
        <f>ROUND(G390*F390,4)</f>
        <v>659289.6</v>
      </c>
      <c r="I390" s="3">
        <f>ROUND(H390*CfgCapacityHeadroomFactor,4)</f>
        <v>527431.68</v>
      </c>
      <c r="J390" s="4">
        <f>IF(G390=0,0,ROUND(H390/G390*100,2))</f>
        <v>59</v>
      </c>
    </row>
    <row r="391" spans="1:10">
      <c r="A391">
        <v>389</v>
      </c>
      <c r="B391" s="2">
        <f>IF(A391&lt;=0,0,INT((A391-1)/10)+1)</f>
        <v>39</v>
      </c>
      <c r="C391" s="3">
        <f>IF(A391&lt;=0,0,MIN(24+8*MAX(A391-3,0),100))</f>
        <v>100</v>
      </c>
      <c r="D391" s="3">
        <f>IF(A391&lt;=0,0,MAX(FLOOR(C391/A391,1),1))</f>
        <v>1</v>
      </c>
      <c r="E391" s="3">
        <f>IF(A391&lt;=0,0,MAX(D391*B391+2,4))</f>
        <v>41</v>
      </c>
      <c r="F391" s="4">
        <f>IF(C391=0,0,MAX(C391-E391,0)/C391)</f>
        <v>0.59</v>
      </c>
      <c r="G391" s="3">
        <f>ROUND(A391*CfgRawCapacityPerServerTB,4)</f>
        <v>1120320</v>
      </c>
      <c r="H391" s="3">
        <f>ROUND(G391*F391,4)</f>
        <v>660988.8</v>
      </c>
      <c r="I391" s="3">
        <f>ROUND(H391*CfgCapacityHeadroomFactor,4)</f>
        <v>528791.04</v>
      </c>
      <c r="J391" s="4">
        <f>IF(G391=0,0,ROUND(H391/G391*100,2))</f>
        <v>59</v>
      </c>
    </row>
    <row r="392" spans="1:10">
      <c r="A392">
        <v>390</v>
      </c>
      <c r="B392" s="2">
        <f>IF(A392&lt;=0,0,INT((A392-1)/10)+1)</f>
        <v>39</v>
      </c>
      <c r="C392" s="3">
        <f>IF(A392&lt;=0,0,MIN(24+8*MAX(A392-3,0),100))</f>
        <v>100</v>
      </c>
      <c r="D392" s="3">
        <f>IF(A392&lt;=0,0,MAX(FLOOR(C392/A392,1),1))</f>
        <v>1</v>
      </c>
      <c r="E392" s="3">
        <f>IF(A392&lt;=0,0,MAX(D392*B392+2,4))</f>
        <v>41</v>
      </c>
      <c r="F392" s="4">
        <f>IF(C392=0,0,MAX(C392-E392,0)/C392)</f>
        <v>0.59</v>
      </c>
      <c r="G392" s="3">
        <f>ROUND(A392*CfgRawCapacityPerServerTB,4)</f>
        <v>1123200</v>
      </c>
      <c r="H392" s="3">
        <f>ROUND(G392*F392,4)</f>
        <v>662688</v>
      </c>
      <c r="I392" s="3">
        <f>ROUND(H392*CfgCapacityHeadroomFactor,4)</f>
        <v>530150.4</v>
      </c>
      <c r="J392" s="4">
        <f>IF(G392=0,0,ROUND(H392/G392*100,2))</f>
        <v>59</v>
      </c>
    </row>
    <row r="393" spans="1:10">
      <c r="A393">
        <v>391</v>
      </c>
      <c r="B393" s="2">
        <f>IF(A393&lt;=0,0,INT((A393-1)/10)+1)</f>
        <v>40</v>
      </c>
      <c r="C393" s="3">
        <f>IF(A393&lt;=0,0,MIN(24+8*MAX(A393-3,0),100))</f>
        <v>100</v>
      </c>
      <c r="D393" s="3">
        <f>IF(A393&lt;=0,0,MAX(FLOOR(C393/A393,1),1))</f>
        <v>1</v>
      </c>
      <c r="E393" s="3">
        <f>IF(A393&lt;=0,0,MAX(D393*B393+2,4))</f>
        <v>42</v>
      </c>
      <c r="F393" s="4">
        <f>IF(C393=0,0,MAX(C393-E393,0)/C393)</f>
        <v>0.58</v>
      </c>
      <c r="G393" s="3">
        <f>ROUND(A393*CfgRawCapacityPerServerTB,4)</f>
        <v>1126080</v>
      </c>
      <c r="H393" s="3">
        <f>ROUND(G393*F393,4)</f>
        <v>653126.4</v>
      </c>
      <c r="I393" s="3">
        <f>ROUND(H393*CfgCapacityHeadroomFactor,4)</f>
        <v>522501.12</v>
      </c>
      <c r="J393" s="4">
        <f>IF(G393=0,0,ROUND(H393/G393*100,2))</f>
        <v>58</v>
      </c>
    </row>
    <row r="394" spans="1:10">
      <c r="A394">
        <v>392</v>
      </c>
      <c r="B394" s="2">
        <f>IF(A394&lt;=0,0,INT((A394-1)/10)+1)</f>
        <v>40</v>
      </c>
      <c r="C394" s="3">
        <f>IF(A394&lt;=0,0,MIN(24+8*MAX(A394-3,0),100))</f>
        <v>100</v>
      </c>
      <c r="D394" s="3">
        <f>IF(A394&lt;=0,0,MAX(FLOOR(C394/A394,1),1))</f>
        <v>1</v>
      </c>
      <c r="E394" s="3">
        <f>IF(A394&lt;=0,0,MAX(D394*B394+2,4))</f>
        <v>42</v>
      </c>
      <c r="F394" s="4">
        <f>IF(C394=0,0,MAX(C394-E394,0)/C394)</f>
        <v>0.58</v>
      </c>
      <c r="G394" s="3">
        <f>ROUND(A394*CfgRawCapacityPerServerTB,4)</f>
        <v>1128960</v>
      </c>
      <c r="H394" s="3">
        <f>ROUND(G394*F394,4)</f>
        <v>654796.8</v>
      </c>
      <c r="I394" s="3">
        <f>ROUND(H394*CfgCapacityHeadroomFactor,4)</f>
        <v>523837.44</v>
      </c>
      <c r="J394" s="4">
        <f>IF(G394=0,0,ROUND(H394/G394*100,2))</f>
        <v>58</v>
      </c>
    </row>
    <row r="395" spans="1:10">
      <c r="A395">
        <v>393</v>
      </c>
      <c r="B395" s="2">
        <f>IF(A395&lt;=0,0,INT((A395-1)/10)+1)</f>
        <v>40</v>
      </c>
      <c r="C395" s="3">
        <f>IF(A395&lt;=0,0,MIN(24+8*MAX(A395-3,0),100))</f>
        <v>100</v>
      </c>
      <c r="D395" s="3">
        <f>IF(A395&lt;=0,0,MAX(FLOOR(C395/A395,1),1))</f>
        <v>1</v>
      </c>
      <c r="E395" s="3">
        <f>IF(A395&lt;=0,0,MAX(D395*B395+2,4))</f>
        <v>42</v>
      </c>
      <c r="F395" s="4">
        <f>IF(C395=0,0,MAX(C395-E395,0)/C395)</f>
        <v>0.58</v>
      </c>
      <c r="G395" s="3">
        <f>ROUND(A395*CfgRawCapacityPerServerTB,4)</f>
        <v>1131840</v>
      </c>
      <c r="H395" s="3">
        <f>ROUND(G395*F395,4)</f>
        <v>656467.2</v>
      </c>
      <c r="I395" s="3">
        <f>ROUND(H395*CfgCapacityHeadroomFactor,4)</f>
        <v>525173.76</v>
      </c>
      <c r="J395" s="4">
        <f>IF(G395=0,0,ROUND(H395/G395*100,2))</f>
        <v>58</v>
      </c>
    </row>
    <row r="396" spans="1:10">
      <c r="A396">
        <v>394</v>
      </c>
      <c r="B396" s="2">
        <f>IF(A396&lt;=0,0,INT((A396-1)/10)+1)</f>
        <v>40</v>
      </c>
      <c r="C396" s="3">
        <f>IF(A396&lt;=0,0,MIN(24+8*MAX(A396-3,0),100))</f>
        <v>100</v>
      </c>
      <c r="D396" s="3">
        <f>IF(A396&lt;=0,0,MAX(FLOOR(C396/A396,1),1))</f>
        <v>1</v>
      </c>
      <c r="E396" s="3">
        <f>IF(A396&lt;=0,0,MAX(D396*B396+2,4))</f>
        <v>42</v>
      </c>
      <c r="F396" s="4">
        <f>IF(C396=0,0,MAX(C396-E396,0)/C396)</f>
        <v>0.58</v>
      </c>
      <c r="G396" s="3">
        <f>ROUND(A396*CfgRawCapacityPerServerTB,4)</f>
        <v>1134720</v>
      </c>
      <c r="H396" s="3">
        <f>ROUND(G396*F396,4)</f>
        <v>658137.6</v>
      </c>
      <c r="I396" s="3">
        <f>ROUND(H396*CfgCapacityHeadroomFactor,4)</f>
        <v>526510.08</v>
      </c>
      <c r="J396" s="4">
        <f>IF(G396=0,0,ROUND(H396/G396*100,2))</f>
        <v>58</v>
      </c>
    </row>
    <row r="397" spans="1:10">
      <c r="A397">
        <v>395</v>
      </c>
      <c r="B397" s="2">
        <f>IF(A397&lt;=0,0,INT((A397-1)/10)+1)</f>
        <v>40</v>
      </c>
      <c r="C397" s="3">
        <f>IF(A397&lt;=0,0,MIN(24+8*MAX(A397-3,0),100))</f>
        <v>100</v>
      </c>
      <c r="D397" s="3">
        <f>IF(A397&lt;=0,0,MAX(FLOOR(C397/A397,1),1))</f>
        <v>1</v>
      </c>
      <c r="E397" s="3">
        <f>IF(A397&lt;=0,0,MAX(D397*B397+2,4))</f>
        <v>42</v>
      </c>
      <c r="F397" s="4">
        <f>IF(C397=0,0,MAX(C397-E397,0)/C397)</f>
        <v>0.58</v>
      </c>
      <c r="G397" s="3">
        <f>ROUND(A397*CfgRawCapacityPerServerTB,4)</f>
        <v>1137600</v>
      </c>
      <c r="H397" s="3">
        <f>ROUND(G397*F397,4)</f>
        <v>659808</v>
      </c>
      <c r="I397" s="3">
        <f>ROUND(H397*CfgCapacityHeadroomFactor,4)</f>
        <v>527846.4</v>
      </c>
      <c r="J397" s="4">
        <f>IF(G397=0,0,ROUND(H397/G397*100,2))</f>
        <v>58</v>
      </c>
    </row>
    <row r="398" spans="1:10">
      <c r="A398">
        <v>396</v>
      </c>
      <c r="B398" s="2">
        <f>IF(A398&lt;=0,0,INT((A398-1)/10)+1)</f>
        <v>40</v>
      </c>
      <c r="C398" s="3">
        <f>IF(A398&lt;=0,0,MIN(24+8*MAX(A398-3,0),100))</f>
        <v>100</v>
      </c>
      <c r="D398" s="3">
        <f>IF(A398&lt;=0,0,MAX(FLOOR(C398/A398,1),1))</f>
        <v>1</v>
      </c>
      <c r="E398" s="3">
        <f>IF(A398&lt;=0,0,MAX(D398*B398+2,4))</f>
        <v>42</v>
      </c>
      <c r="F398" s="4">
        <f>IF(C398=0,0,MAX(C398-E398,0)/C398)</f>
        <v>0.58</v>
      </c>
      <c r="G398" s="3">
        <f>ROUND(A398*CfgRawCapacityPerServerTB,4)</f>
        <v>1140480</v>
      </c>
      <c r="H398" s="3">
        <f>ROUND(G398*F398,4)</f>
        <v>661478.4</v>
      </c>
      <c r="I398" s="3">
        <f>ROUND(H398*CfgCapacityHeadroomFactor,4)</f>
        <v>529182.72</v>
      </c>
      <c r="J398" s="4">
        <f>IF(G398=0,0,ROUND(H398/G398*100,2))</f>
        <v>58</v>
      </c>
    </row>
    <row r="399" spans="1:10">
      <c r="A399">
        <v>397</v>
      </c>
      <c r="B399" s="2">
        <f>IF(A399&lt;=0,0,INT((A399-1)/10)+1)</f>
        <v>40</v>
      </c>
      <c r="C399" s="3">
        <f>IF(A399&lt;=0,0,MIN(24+8*MAX(A399-3,0),100))</f>
        <v>100</v>
      </c>
      <c r="D399" s="3">
        <f>IF(A399&lt;=0,0,MAX(FLOOR(C399/A399,1),1))</f>
        <v>1</v>
      </c>
      <c r="E399" s="3">
        <f>IF(A399&lt;=0,0,MAX(D399*B399+2,4))</f>
        <v>42</v>
      </c>
      <c r="F399" s="4">
        <f>IF(C399=0,0,MAX(C399-E399,0)/C399)</f>
        <v>0.58</v>
      </c>
      <c r="G399" s="3">
        <f>ROUND(A399*CfgRawCapacityPerServerTB,4)</f>
        <v>1143360</v>
      </c>
      <c r="H399" s="3">
        <f>ROUND(G399*F399,4)</f>
        <v>663148.8</v>
      </c>
      <c r="I399" s="3">
        <f>ROUND(H399*CfgCapacityHeadroomFactor,4)</f>
        <v>530519.04</v>
      </c>
      <c r="J399" s="4">
        <f>IF(G399=0,0,ROUND(H399/G399*100,2))</f>
        <v>58</v>
      </c>
    </row>
    <row r="400" spans="1:10">
      <c r="A400">
        <v>398</v>
      </c>
      <c r="B400" s="2">
        <f>IF(A400&lt;=0,0,INT((A400-1)/10)+1)</f>
        <v>40</v>
      </c>
      <c r="C400" s="3">
        <f>IF(A400&lt;=0,0,MIN(24+8*MAX(A400-3,0),100))</f>
        <v>100</v>
      </c>
      <c r="D400" s="3">
        <f>IF(A400&lt;=0,0,MAX(FLOOR(C400/A400,1),1))</f>
        <v>1</v>
      </c>
      <c r="E400" s="3">
        <f>IF(A400&lt;=0,0,MAX(D400*B400+2,4))</f>
        <v>42</v>
      </c>
      <c r="F400" s="4">
        <f>IF(C400=0,0,MAX(C400-E400,0)/C400)</f>
        <v>0.58</v>
      </c>
      <c r="G400" s="3">
        <f>ROUND(A400*CfgRawCapacityPerServerTB,4)</f>
        <v>1146240</v>
      </c>
      <c r="H400" s="3">
        <f>ROUND(G400*F400,4)</f>
        <v>664819.2</v>
      </c>
      <c r="I400" s="3">
        <f>ROUND(H400*CfgCapacityHeadroomFactor,4)</f>
        <v>531855.36</v>
      </c>
      <c r="J400" s="4">
        <f>IF(G400=0,0,ROUND(H400/G400*100,2))</f>
        <v>58</v>
      </c>
    </row>
    <row r="401" spans="1:10">
      <c r="A401">
        <v>399</v>
      </c>
      <c r="B401" s="2">
        <f>IF(A401&lt;=0,0,INT((A401-1)/10)+1)</f>
        <v>40</v>
      </c>
      <c r="C401" s="3">
        <f>IF(A401&lt;=0,0,MIN(24+8*MAX(A401-3,0),100))</f>
        <v>100</v>
      </c>
      <c r="D401" s="3">
        <f>IF(A401&lt;=0,0,MAX(FLOOR(C401/A401,1),1))</f>
        <v>1</v>
      </c>
      <c r="E401" s="3">
        <f>IF(A401&lt;=0,0,MAX(D401*B401+2,4))</f>
        <v>42</v>
      </c>
      <c r="F401" s="4">
        <f>IF(C401=0,0,MAX(C401-E401,0)/C401)</f>
        <v>0.58</v>
      </c>
      <c r="G401" s="3">
        <f>ROUND(A401*CfgRawCapacityPerServerTB,4)</f>
        <v>1149120</v>
      </c>
      <c r="H401" s="3">
        <f>ROUND(G401*F401,4)</f>
        <v>666489.6</v>
      </c>
      <c r="I401" s="3">
        <f>ROUND(H401*CfgCapacityHeadroomFactor,4)</f>
        <v>533191.68</v>
      </c>
      <c r="J401" s="4">
        <f>IF(G401=0,0,ROUND(H401/G401*100,2))</f>
        <v>58</v>
      </c>
    </row>
    <row r="402" spans="1:10">
      <c r="A402">
        <v>400</v>
      </c>
      <c r="B402" s="2">
        <f>IF(A402&lt;=0,0,INT((A402-1)/10)+1)</f>
        <v>40</v>
      </c>
      <c r="C402" s="3">
        <f>IF(A402&lt;=0,0,MIN(24+8*MAX(A402-3,0),100))</f>
        <v>100</v>
      </c>
      <c r="D402" s="3">
        <f>IF(A402&lt;=0,0,MAX(FLOOR(C402/A402,1),1))</f>
        <v>1</v>
      </c>
      <c r="E402" s="3">
        <f>IF(A402&lt;=0,0,MAX(D402*B402+2,4))</f>
        <v>42</v>
      </c>
      <c r="F402" s="4">
        <f>IF(C402=0,0,MAX(C402-E402,0)/C402)</f>
        <v>0.58</v>
      </c>
      <c r="G402" s="3">
        <f>ROUND(A402*CfgRawCapacityPerServerTB,4)</f>
        <v>1152000</v>
      </c>
      <c r="H402" s="3">
        <f>ROUND(G402*F402,4)</f>
        <v>668160</v>
      </c>
      <c r="I402" s="3">
        <f>ROUND(H402*CfgCapacityHeadroomFactor,4)</f>
        <v>534528</v>
      </c>
      <c r="J402" s="4">
        <f>IF(G402=0,0,ROUND(H402/G402*100,2))</f>
        <v>58</v>
      </c>
    </row>
    <row r="403" spans="1:10">
      <c r="A403">
        <v>401</v>
      </c>
      <c r="B403" s="2">
        <f>IF(A403&lt;=0,0,INT((A403-1)/10)+1)</f>
        <v>41</v>
      </c>
      <c r="C403" s="3">
        <f>IF(A403&lt;=0,0,MIN(24+8*MAX(A403-3,0),100))</f>
        <v>100</v>
      </c>
      <c r="D403" s="3">
        <f>IF(A403&lt;=0,0,MAX(FLOOR(C403/A403,1),1))</f>
        <v>1</v>
      </c>
      <c r="E403" s="3">
        <f>IF(A403&lt;=0,0,MAX(D403*B403+2,4))</f>
        <v>43</v>
      </c>
      <c r="F403" s="4">
        <f>IF(C403=0,0,MAX(C403-E403,0)/C403)</f>
        <v>0.57</v>
      </c>
      <c r="G403" s="3">
        <f>ROUND(A403*CfgRawCapacityPerServerTB,4)</f>
        <v>1154880</v>
      </c>
      <c r="H403" s="3">
        <f>ROUND(G403*F403,4)</f>
        <v>658281.6</v>
      </c>
      <c r="I403" s="3">
        <f>ROUND(H403*CfgCapacityHeadroomFactor,4)</f>
        <v>526625.28</v>
      </c>
      <c r="J403" s="4">
        <f>IF(G403=0,0,ROUND(H403/G403*100,2))</f>
        <v>57</v>
      </c>
    </row>
    <row r="404" spans="1:10">
      <c r="A404">
        <v>402</v>
      </c>
      <c r="B404" s="2">
        <f>IF(A404&lt;=0,0,INT((A404-1)/10)+1)</f>
        <v>41</v>
      </c>
      <c r="C404" s="3">
        <f>IF(A404&lt;=0,0,MIN(24+8*MAX(A404-3,0),100))</f>
        <v>100</v>
      </c>
      <c r="D404" s="3">
        <f>IF(A404&lt;=0,0,MAX(FLOOR(C404/A404,1),1))</f>
        <v>1</v>
      </c>
      <c r="E404" s="3">
        <f>IF(A404&lt;=0,0,MAX(D404*B404+2,4))</f>
        <v>43</v>
      </c>
      <c r="F404" s="4">
        <f>IF(C404=0,0,MAX(C404-E404,0)/C404)</f>
        <v>0.57</v>
      </c>
      <c r="G404" s="3">
        <f>ROUND(A404*CfgRawCapacityPerServerTB,4)</f>
        <v>1157760</v>
      </c>
      <c r="H404" s="3">
        <f>ROUND(G404*F404,4)</f>
        <v>659923.2</v>
      </c>
      <c r="I404" s="3">
        <f>ROUND(H404*CfgCapacityHeadroomFactor,4)</f>
        <v>527938.56</v>
      </c>
      <c r="J404" s="4">
        <f>IF(G404=0,0,ROUND(H404/G404*100,2))</f>
        <v>57</v>
      </c>
    </row>
    <row r="405" spans="1:10">
      <c r="A405">
        <v>403</v>
      </c>
      <c r="B405" s="2">
        <f>IF(A405&lt;=0,0,INT((A405-1)/10)+1)</f>
        <v>41</v>
      </c>
      <c r="C405" s="3">
        <f>IF(A405&lt;=0,0,MIN(24+8*MAX(A405-3,0),100))</f>
        <v>100</v>
      </c>
      <c r="D405" s="3">
        <f>IF(A405&lt;=0,0,MAX(FLOOR(C405/A405,1),1))</f>
        <v>1</v>
      </c>
      <c r="E405" s="3">
        <f>IF(A405&lt;=0,0,MAX(D405*B405+2,4))</f>
        <v>43</v>
      </c>
      <c r="F405" s="4">
        <f>IF(C405=0,0,MAX(C405-E405,0)/C405)</f>
        <v>0.57</v>
      </c>
      <c r="G405" s="3">
        <f>ROUND(A405*CfgRawCapacityPerServerTB,4)</f>
        <v>1160640</v>
      </c>
      <c r="H405" s="3">
        <f>ROUND(G405*F405,4)</f>
        <v>661564.8</v>
      </c>
      <c r="I405" s="3">
        <f>ROUND(H405*CfgCapacityHeadroomFactor,4)</f>
        <v>529251.84</v>
      </c>
      <c r="J405" s="4">
        <f>IF(G405=0,0,ROUND(H405/G405*100,2))</f>
        <v>57</v>
      </c>
    </row>
    <row r="406" spans="1:10">
      <c r="A406">
        <v>404</v>
      </c>
      <c r="B406" s="2">
        <f>IF(A406&lt;=0,0,INT((A406-1)/10)+1)</f>
        <v>41</v>
      </c>
      <c r="C406" s="3">
        <f>IF(A406&lt;=0,0,MIN(24+8*MAX(A406-3,0),100))</f>
        <v>100</v>
      </c>
      <c r="D406" s="3">
        <f>IF(A406&lt;=0,0,MAX(FLOOR(C406/A406,1),1))</f>
        <v>1</v>
      </c>
      <c r="E406" s="3">
        <f>IF(A406&lt;=0,0,MAX(D406*B406+2,4))</f>
        <v>43</v>
      </c>
      <c r="F406" s="4">
        <f>IF(C406=0,0,MAX(C406-E406,0)/C406)</f>
        <v>0.57</v>
      </c>
      <c r="G406" s="3">
        <f>ROUND(A406*CfgRawCapacityPerServerTB,4)</f>
        <v>1163520</v>
      </c>
      <c r="H406" s="3">
        <f>ROUND(G406*F406,4)</f>
        <v>663206.4</v>
      </c>
      <c r="I406" s="3">
        <f>ROUND(H406*CfgCapacityHeadroomFactor,4)</f>
        <v>530565.12</v>
      </c>
      <c r="J406" s="4">
        <f>IF(G406=0,0,ROUND(H406/G406*100,2))</f>
        <v>57</v>
      </c>
    </row>
    <row r="407" spans="1:10">
      <c r="A407">
        <v>405</v>
      </c>
      <c r="B407" s="2">
        <f>IF(A407&lt;=0,0,INT((A407-1)/10)+1)</f>
        <v>41</v>
      </c>
      <c r="C407" s="3">
        <f>IF(A407&lt;=0,0,MIN(24+8*MAX(A407-3,0),100))</f>
        <v>100</v>
      </c>
      <c r="D407" s="3">
        <f>IF(A407&lt;=0,0,MAX(FLOOR(C407/A407,1),1))</f>
        <v>1</v>
      </c>
      <c r="E407" s="3">
        <f>IF(A407&lt;=0,0,MAX(D407*B407+2,4))</f>
        <v>43</v>
      </c>
      <c r="F407" s="4">
        <f>IF(C407=0,0,MAX(C407-E407,0)/C407)</f>
        <v>0.57</v>
      </c>
      <c r="G407" s="3">
        <f>ROUND(A407*CfgRawCapacityPerServerTB,4)</f>
        <v>1166400</v>
      </c>
      <c r="H407" s="3">
        <f>ROUND(G407*F407,4)</f>
        <v>664848</v>
      </c>
      <c r="I407" s="3">
        <f>ROUND(H407*CfgCapacityHeadroomFactor,4)</f>
        <v>531878.4</v>
      </c>
      <c r="J407" s="4">
        <f>IF(G407=0,0,ROUND(H407/G407*100,2))</f>
        <v>57</v>
      </c>
    </row>
    <row r="408" spans="1:10">
      <c r="A408">
        <v>406</v>
      </c>
      <c r="B408" s="2">
        <f>IF(A408&lt;=0,0,INT((A408-1)/10)+1)</f>
        <v>41</v>
      </c>
      <c r="C408" s="3">
        <f>IF(A408&lt;=0,0,MIN(24+8*MAX(A408-3,0),100))</f>
        <v>100</v>
      </c>
      <c r="D408" s="3">
        <f>IF(A408&lt;=0,0,MAX(FLOOR(C408/A408,1),1))</f>
        <v>1</v>
      </c>
      <c r="E408" s="3">
        <f>IF(A408&lt;=0,0,MAX(D408*B408+2,4))</f>
        <v>43</v>
      </c>
      <c r="F408" s="4">
        <f>IF(C408=0,0,MAX(C408-E408,0)/C408)</f>
        <v>0.57</v>
      </c>
      <c r="G408" s="3">
        <f>ROUND(A408*CfgRawCapacityPerServerTB,4)</f>
        <v>1169280</v>
      </c>
      <c r="H408" s="3">
        <f>ROUND(G408*F408,4)</f>
        <v>666489.6</v>
      </c>
      <c r="I408" s="3">
        <f>ROUND(H408*CfgCapacityHeadroomFactor,4)</f>
        <v>533191.68</v>
      </c>
      <c r="J408" s="4">
        <f>IF(G408=0,0,ROUND(H408/G408*100,2))</f>
        <v>57</v>
      </c>
    </row>
    <row r="409" spans="1:10">
      <c r="A409">
        <v>407</v>
      </c>
      <c r="B409" s="2">
        <f>IF(A409&lt;=0,0,INT((A409-1)/10)+1)</f>
        <v>41</v>
      </c>
      <c r="C409" s="3">
        <f>IF(A409&lt;=0,0,MIN(24+8*MAX(A409-3,0),100))</f>
        <v>100</v>
      </c>
      <c r="D409" s="3">
        <f>IF(A409&lt;=0,0,MAX(FLOOR(C409/A409,1),1))</f>
        <v>1</v>
      </c>
      <c r="E409" s="3">
        <f>IF(A409&lt;=0,0,MAX(D409*B409+2,4))</f>
        <v>43</v>
      </c>
      <c r="F409" s="4">
        <f>IF(C409=0,0,MAX(C409-E409,0)/C409)</f>
        <v>0.57</v>
      </c>
      <c r="G409" s="3">
        <f>ROUND(A409*CfgRawCapacityPerServerTB,4)</f>
        <v>1172160</v>
      </c>
      <c r="H409" s="3">
        <f>ROUND(G409*F409,4)</f>
        <v>668131.2</v>
      </c>
      <c r="I409" s="3">
        <f>ROUND(H409*CfgCapacityHeadroomFactor,4)</f>
        <v>534504.96</v>
      </c>
      <c r="J409" s="4">
        <f>IF(G409=0,0,ROUND(H409/G409*100,2))</f>
        <v>57</v>
      </c>
    </row>
    <row r="410" spans="1:10">
      <c r="A410">
        <v>408</v>
      </c>
      <c r="B410" s="2">
        <f>IF(A410&lt;=0,0,INT((A410-1)/10)+1)</f>
        <v>41</v>
      </c>
      <c r="C410" s="3">
        <f>IF(A410&lt;=0,0,MIN(24+8*MAX(A410-3,0),100))</f>
        <v>100</v>
      </c>
      <c r="D410" s="3">
        <f>IF(A410&lt;=0,0,MAX(FLOOR(C410/A410,1),1))</f>
        <v>1</v>
      </c>
      <c r="E410" s="3">
        <f>IF(A410&lt;=0,0,MAX(D410*B410+2,4))</f>
        <v>43</v>
      </c>
      <c r="F410" s="4">
        <f>IF(C410=0,0,MAX(C410-E410,0)/C410)</f>
        <v>0.57</v>
      </c>
      <c r="G410" s="3">
        <f>ROUND(A410*CfgRawCapacityPerServerTB,4)</f>
        <v>1175040</v>
      </c>
      <c r="H410" s="3">
        <f>ROUND(G410*F410,4)</f>
        <v>669772.8</v>
      </c>
      <c r="I410" s="3">
        <f>ROUND(H410*CfgCapacityHeadroomFactor,4)</f>
        <v>535818.24</v>
      </c>
      <c r="J410" s="4">
        <f>IF(G410=0,0,ROUND(H410/G410*100,2))</f>
        <v>57</v>
      </c>
    </row>
    <row r="411" spans="1:10">
      <c r="A411">
        <v>409</v>
      </c>
      <c r="B411" s="2">
        <f>IF(A411&lt;=0,0,INT((A411-1)/10)+1)</f>
        <v>41</v>
      </c>
      <c r="C411" s="3">
        <f>IF(A411&lt;=0,0,MIN(24+8*MAX(A411-3,0),100))</f>
        <v>100</v>
      </c>
      <c r="D411" s="3">
        <f>IF(A411&lt;=0,0,MAX(FLOOR(C411/A411,1),1))</f>
        <v>1</v>
      </c>
      <c r="E411" s="3">
        <f>IF(A411&lt;=0,0,MAX(D411*B411+2,4))</f>
        <v>43</v>
      </c>
      <c r="F411" s="4">
        <f>IF(C411=0,0,MAX(C411-E411,0)/C411)</f>
        <v>0.57</v>
      </c>
      <c r="G411" s="3">
        <f>ROUND(A411*CfgRawCapacityPerServerTB,4)</f>
        <v>1177920</v>
      </c>
      <c r="H411" s="3">
        <f>ROUND(G411*F411,4)</f>
        <v>671414.4</v>
      </c>
      <c r="I411" s="3">
        <f>ROUND(H411*CfgCapacityHeadroomFactor,4)</f>
        <v>537131.52</v>
      </c>
      <c r="J411" s="4">
        <f>IF(G411=0,0,ROUND(H411/G411*100,2))</f>
        <v>57</v>
      </c>
    </row>
    <row r="412" spans="1:10">
      <c r="A412">
        <v>410</v>
      </c>
      <c r="B412" s="2">
        <f>IF(A412&lt;=0,0,INT((A412-1)/10)+1)</f>
        <v>41</v>
      </c>
      <c r="C412" s="3">
        <f>IF(A412&lt;=0,0,MIN(24+8*MAX(A412-3,0),100))</f>
        <v>100</v>
      </c>
      <c r="D412" s="3">
        <f>IF(A412&lt;=0,0,MAX(FLOOR(C412/A412,1),1))</f>
        <v>1</v>
      </c>
      <c r="E412" s="3">
        <f>IF(A412&lt;=0,0,MAX(D412*B412+2,4))</f>
        <v>43</v>
      </c>
      <c r="F412" s="4">
        <f>IF(C412=0,0,MAX(C412-E412,0)/C412)</f>
        <v>0.57</v>
      </c>
      <c r="G412" s="3">
        <f>ROUND(A412*CfgRawCapacityPerServerTB,4)</f>
        <v>1180800</v>
      </c>
      <c r="H412" s="3">
        <f>ROUND(G412*F412,4)</f>
        <v>673056</v>
      </c>
      <c r="I412" s="3">
        <f>ROUND(H412*CfgCapacityHeadroomFactor,4)</f>
        <v>538444.8</v>
      </c>
      <c r="J412" s="4">
        <f>IF(G412=0,0,ROUND(H412/G412*100,2))</f>
        <v>57</v>
      </c>
    </row>
    <row r="413" spans="1:10">
      <c r="A413">
        <v>411</v>
      </c>
      <c r="B413" s="2">
        <f>IF(A413&lt;=0,0,INT((A413-1)/10)+1)</f>
        <v>42</v>
      </c>
      <c r="C413" s="3">
        <f>IF(A413&lt;=0,0,MIN(24+8*MAX(A413-3,0),100))</f>
        <v>100</v>
      </c>
      <c r="D413" s="3">
        <f>IF(A413&lt;=0,0,MAX(FLOOR(C413/A413,1),1))</f>
        <v>1</v>
      </c>
      <c r="E413" s="3">
        <f>IF(A413&lt;=0,0,MAX(D413*B413+2,4))</f>
        <v>44</v>
      </c>
      <c r="F413" s="4">
        <f>IF(C413=0,0,MAX(C413-E413,0)/C413)</f>
        <v>0.56</v>
      </c>
      <c r="G413" s="3">
        <f>ROUND(A413*CfgRawCapacityPerServerTB,4)</f>
        <v>1183680</v>
      </c>
      <c r="H413" s="3">
        <f>ROUND(G413*F413,4)</f>
        <v>662860.8</v>
      </c>
      <c r="I413" s="3">
        <f>ROUND(H413*CfgCapacityHeadroomFactor,4)</f>
        <v>530288.64</v>
      </c>
      <c r="J413" s="4">
        <f>IF(G413=0,0,ROUND(H413/G413*100,2))</f>
        <v>56</v>
      </c>
    </row>
    <row r="414" spans="1:10">
      <c r="A414">
        <v>412</v>
      </c>
      <c r="B414" s="2">
        <f>IF(A414&lt;=0,0,INT((A414-1)/10)+1)</f>
        <v>42</v>
      </c>
      <c r="C414" s="3">
        <f>IF(A414&lt;=0,0,MIN(24+8*MAX(A414-3,0),100))</f>
        <v>100</v>
      </c>
      <c r="D414" s="3">
        <f>IF(A414&lt;=0,0,MAX(FLOOR(C414/A414,1),1))</f>
        <v>1</v>
      </c>
      <c r="E414" s="3">
        <f>IF(A414&lt;=0,0,MAX(D414*B414+2,4))</f>
        <v>44</v>
      </c>
      <c r="F414" s="4">
        <f>IF(C414=0,0,MAX(C414-E414,0)/C414)</f>
        <v>0.56</v>
      </c>
      <c r="G414" s="3">
        <f>ROUND(A414*CfgRawCapacityPerServerTB,4)</f>
        <v>1186560</v>
      </c>
      <c r="H414" s="3">
        <f>ROUND(G414*F414,4)</f>
        <v>664473.6</v>
      </c>
      <c r="I414" s="3">
        <f>ROUND(H414*CfgCapacityHeadroomFactor,4)</f>
        <v>531578.88</v>
      </c>
      <c r="J414" s="4">
        <f>IF(G414=0,0,ROUND(H414/G414*100,2))</f>
        <v>56</v>
      </c>
    </row>
    <row r="415" spans="1:10">
      <c r="A415">
        <v>413</v>
      </c>
      <c r="B415" s="2">
        <f>IF(A415&lt;=0,0,INT((A415-1)/10)+1)</f>
        <v>42</v>
      </c>
      <c r="C415" s="3">
        <f>IF(A415&lt;=0,0,MIN(24+8*MAX(A415-3,0),100))</f>
        <v>100</v>
      </c>
      <c r="D415" s="3">
        <f>IF(A415&lt;=0,0,MAX(FLOOR(C415/A415,1),1))</f>
        <v>1</v>
      </c>
      <c r="E415" s="3">
        <f>IF(A415&lt;=0,0,MAX(D415*B415+2,4))</f>
        <v>44</v>
      </c>
      <c r="F415" s="4">
        <f>IF(C415=0,0,MAX(C415-E415,0)/C415)</f>
        <v>0.56</v>
      </c>
      <c r="G415" s="3">
        <f>ROUND(A415*CfgRawCapacityPerServerTB,4)</f>
        <v>1189440</v>
      </c>
      <c r="H415" s="3">
        <f>ROUND(G415*F415,4)</f>
        <v>666086.4</v>
      </c>
      <c r="I415" s="3">
        <f>ROUND(H415*CfgCapacityHeadroomFactor,4)</f>
        <v>532869.12</v>
      </c>
      <c r="J415" s="4">
        <f>IF(G415=0,0,ROUND(H415/G415*100,2))</f>
        <v>56</v>
      </c>
    </row>
    <row r="416" spans="1:10">
      <c r="A416">
        <v>414</v>
      </c>
      <c r="B416" s="2">
        <f>IF(A416&lt;=0,0,INT((A416-1)/10)+1)</f>
        <v>42</v>
      </c>
      <c r="C416" s="3">
        <f>IF(A416&lt;=0,0,MIN(24+8*MAX(A416-3,0),100))</f>
        <v>100</v>
      </c>
      <c r="D416" s="3">
        <f>IF(A416&lt;=0,0,MAX(FLOOR(C416/A416,1),1))</f>
        <v>1</v>
      </c>
      <c r="E416" s="3">
        <f>IF(A416&lt;=0,0,MAX(D416*B416+2,4))</f>
        <v>44</v>
      </c>
      <c r="F416" s="4">
        <f>IF(C416=0,0,MAX(C416-E416,0)/C416)</f>
        <v>0.56</v>
      </c>
      <c r="G416" s="3">
        <f>ROUND(A416*CfgRawCapacityPerServerTB,4)</f>
        <v>1192320</v>
      </c>
      <c r="H416" s="3">
        <f>ROUND(G416*F416,4)</f>
        <v>667699.2</v>
      </c>
      <c r="I416" s="3">
        <f>ROUND(H416*CfgCapacityHeadroomFactor,4)</f>
        <v>534159.36</v>
      </c>
      <c r="J416" s="4">
        <f>IF(G416=0,0,ROUND(H416/G416*100,2))</f>
        <v>56</v>
      </c>
    </row>
    <row r="417" spans="1:10">
      <c r="A417">
        <v>415</v>
      </c>
      <c r="B417" s="2">
        <f>IF(A417&lt;=0,0,INT((A417-1)/10)+1)</f>
        <v>42</v>
      </c>
      <c r="C417" s="3">
        <f>IF(A417&lt;=0,0,MIN(24+8*MAX(A417-3,0),100))</f>
        <v>100</v>
      </c>
      <c r="D417" s="3">
        <f>IF(A417&lt;=0,0,MAX(FLOOR(C417/A417,1),1))</f>
        <v>1</v>
      </c>
      <c r="E417" s="3">
        <f>IF(A417&lt;=0,0,MAX(D417*B417+2,4))</f>
        <v>44</v>
      </c>
      <c r="F417" s="4">
        <f>IF(C417=0,0,MAX(C417-E417,0)/C417)</f>
        <v>0.56</v>
      </c>
      <c r="G417" s="3">
        <f>ROUND(A417*CfgRawCapacityPerServerTB,4)</f>
        <v>1195200</v>
      </c>
      <c r="H417" s="3">
        <f>ROUND(G417*F417,4)</f>
        <v>669312</v>
      </c>
      <c r="I417" s="3">
        <f>ROUND(H417*CfgCapacityHeadroomFactor,4)</f>
        <v>535449.6</v>
      </c>
      <c r="J417" s="4">
        <f>IF(G417=0,0,ROUND(H417/G417*100,2))</f>
        <v>56</v>
      </c>
    </row>
    <row r="418" spans="1:10">
      <c r="A418">
        <v>416</v>
      </c>
      <c r="B418" s="2">
        <f>IF(A418&lt;=0,0,INT((A418-1)/10)+1)</f>
        <v>42</v>
      </c>
      <c r="C418" s="3">
        <f>IF(A418&lt;=0,0,MIN(24+8*MAX(A418-3,0),100))</f>
        <v>100</v>
      </c>
      <c r="D418" s="3">
        <f>IF(A418&lt;=0,0,MAX(FLOOR(C418/A418,1),1))</f>
        <v>1</v>
      </c>
      <c r="E418" s="3">
        <f>IF(A418&lt;=0,0,MAX(D418*B418+2,4))</f>
        <v>44</v>
      </c>
      <c r="F418" s="4">
        <f>IF(C418=0,0,MAX(C418-E418,0)/C418)</f>
        <v>0.56</v>
      </c>
      <c r="G418" s="3">
        <f>ROUND(A418*CfgRawCapacityPerServerTB,4)</f>
        <v>1198080</v>
      </c>
      <c r="H418" s="3">
        <f>ROUND(G418*F418,4)</f>
        <v>670924.8</v>
      </c>
      <c r="I418" s="3">
        <f>ROUND(H418*CfgCapacityHeadroomFactor,4)</f>
        <v>536739.84</v>
      </c>
      <c r="J418" s="4">
        <f>IF(G418=0,0,ROUND(H418/G418*100,2))</f>
        <v>56</v>
      </c>
    </row>
    <row r="419" spans="1:10">
      <c r="A419">
        <v>417</v>
      </c>
      <c r="B419" s="2">
        <f>IF(A419&lt;=0,0,INT((A419-1)/10)+1)</f>
        <v>42</v>
      </c>
      <c r="C419" s="3">
        <f>IF(A419&lt;=0,0,MIN(24+8*MAX(A419-3,0),100))</f>
        <v>100</v>
      </c>
      <c r="D419" s="3">
        <f>IF(A419&lt;=0,0,MAX(FLOOR(C419/A419,1),1))</f>
        <v>1</v>
      </c>
      <c r="E419" s="3">
        <f>IF(A419&lt;=0,0,MAX(D419*B419+2,4))</f>
        <v>44</v>
      </c>
      <c r="F419" s="4">
        <f>IF(C419=0,0,MAX(C419-E419,0)/C419)</f>
        <v>0.56</v>
      </c>
      <c r="G419" s="3">
        <f>ROUND(A419*CfgRawCapacityPerServerTB,4)</f>
        <v>1200960</v>
      </c>
      <c r="H419" s="3">
        <f>ROUND(G419*F419,4)</f>
        <v>672537.6</v>
      </c>
      <c r="I419" s="3">
        <f>ROUND(H419*CfgCapacityHeadroomFactor,4)</f>
        <v>538030.08</v>
      </c>
      <c r="J419" s="4">
        <f>IF(G419=0,0,ROUND(H419/G419*100,2))</f>
        <v>56</v>
      </c>
    </row>
    <row r="420" spans="1:10">
      <c r="A420">
        <v>418</v>
      </c>
      <c r="B420" s="2">
        <f>IF(A420&lt;=0,0,INT((A420-1)/10)+1)</f>
        <v>42</v>
      </c>
      <c r="C420" s="3">
        <f>IF(A420&lt;=0,0,MIN(24+8*MAX(A420-3,0),100))</f>
        <v>100</v>
      </c>
      <c r="D420" s="3">
        <f>IF(A420&lt;=0,0,MAX(FLOOR(C420/A420,1),1))</f>
        <v>1</v>
      </c>
      <c r="E420" s="3">
        <f>IF(A420&lt;=0,0,MAX(D420*B420+2,4))</f>
        <v>44</v>
      </c>
      <c r="F420" s="4">
        <f>IF(C420=0,0,MAX(C420-E420,0)/C420)</f>
        <v>0.56</v>
      </c>
      <c r="G420" s="3">
        <f>ROUND(A420*CfgRawCapacityPerServerTB,4)</f>
        <v>1203840</v>
      </c>
      <c r="H420" s="3">
        <f>ROUND(G420*F420,4)</f>
        <v>674150.4</v>
      </c>
      <c r="I420" s="3">
        <f>ROUND(H420*CfgCapacityHeadroomFactor,4)</f>
        <v>539320.32</v>
      </c>
      <c r="J420" s="4">
        <f>IF(G420=0,0,ROUND(H420/G420*100,2))</f>
        <v>56</v>
      </c>
    </row>
    <row r="421" spans="1:10">
      <c r="A421">
        <v>419</v>
      </c>
      <c r="B421" s="2">
        <f>IF(A421&lt;=0,0,INT((A421-1)/10)+1)</f>
        <v>42</v>
      </c>
      <c r="C421" s="3">
        <f>IF(A421&lt;=0,0,MIN(24+8*MAX(A421-3,0),100))</f>
        <v>100</v>
      </c>
      <c r="D421" s="3">
        <f>IF(A421&lt;=0,0,MAX(FLOOR(C421/A421,1),1))</f>
        <v>1</v>
      </c>
      <c r="E421" s="3">
        <f>IF(A421&lt;=0,0,MAX(D421*B421+2,4))</f>
        <v>44</v>
      </c>
      <c r="F421" s="4">
        <f>IF(C421=0,0,MAX(C421-E421,0)/C421)</f>
        <v>0.56</v>
      </c>
      <c r="G421" s="3">
        <f>ROUND(A421*CfgRawCapacityPerServerTB,4)</f>
        <v>1206720</v>
      </c>
      <c r="H421" s="3">
        <f>ROUND(G421*F421,4)</f>
        <v>675763.2</v>
      </c>
      <c r="I421" s="3">
        <f>ROUND(H421*CfgCapacityHeadroomFactor,4)</f>
        <v>540610.56</v>
      </c>
      <c r="J421" s="4">
        <f>IF(G421=0,0,ROUND(H421/G421*100,2))</f>
        <v>56</v>
      </c>
    </row>
    <row r="422" spans="1:10">
      <c r="A422">
        <v>420</v>
      </c>
      <c r="B422" s="2">
        <f>IF(A422&lt;=0,0,INT((A422-1)/10)+1)</f>
        <v>42</v>
      </c>
      <c r="C422" s="3">
        <f>IF(A422&lt;=0,0,MIN(24+8*MAX(A422-3,0),100))</f>
        <v>100</v>
      </c>
      <c r="D422" s="3">
        <f>IF(A422&lt;=0,0,MAX(FLOOR(C422/A422,1),1))</f>
        <v>1</v>
      </c>
      <c r="E422" s="3">
        <f>IF(A422&lt;=0,0,MAX(D422*B422+2,4))</f>
        <v>44</v>
      </c>
      <c r="F422" s="4">
        <f>IF(C422=0,0,MAX(C422-E422,0)/C422)</f>
        <v>0.56</v>
      </c>
      <c r="G422" s="3">
        <f>ROUND(A422*CfgRawCapacityPerServerTB,4)</f>
        <v>1209600</v>
      </c>
      <c r="H422" s="3">
        <f>ROUND(G422*F422,4)</f>
        <v>677376</v>
      </c>
      <c r="I422" s="3">
        <f>ROUND(H422*CfgCapacityHeadroomFactor,4)</f>
        <v>541900.8</v>
      </c>
      <c r="J422" s="4">
        <f>IF(G422=0,0,ROUND(H422/G422*100,2))</f>
        <v>56</v>
      </c>
    </row>
    <row r="423" spans="1:10">
      <c r="A423">
        <v>421</v>
      </c>
      <c r="B423" s="2">
        <f>IF(A423&lt;=0,0,INT((A423-1)/10)+1)</f>
        <v>43</v>
      </c>
      <c r="C423" s="3">
        <f>IF(A423&lt;=0,0,MIN(24+8*MAX(A423-3,0),100))</f>
        <v>100</v>
      </c>
      <c r="D423" s="3">
        <f>IF(A423&lt;=0,0,MAX(FLOOR(C423/A423,1),1))</f>
        <v>1</v>
      </c>
      <c r="E423" s="3">
        <f>IF(A423&lt;=0,0,MAX(D423*B423+2,4))</f>
        <v>45</v>
      </c>
      <c r="F423" s="4">
        <f>IF(C423=0,0,MAX(C423-E423,0)/C423)</f>
        <v>0.55</v>
      </c>
      <c r="G423" s="3">
        <f>ROUND(A423*CfgRawCapacityPerServerTB,4)</f>
        <v>1212480</v>
      </c>
      <c r="H423" s="3">
        <f>ROUND(G423*F423,4)</f>
        <v>666864</v>
      </c>
      <c r="I423" s="3">
        <f>ROUND(H423*CfgCapacityHeadroomFactor,4)</f>
        <v>533491.2</v>
      </c>
      <c r="J423" s="4">
        <f>IF(G423=0,0,ROUND(H423/G423*100,2))</f>
        <v>55</v>
      </c>
    </row>
    <row r="424" spans="1:10">
      <c r="A424">
        <v>422</v>
      </c>
      <c r="B424" s="2">
        <f>IF(A424&lt;=0,0,INT((A424-1)/10)+1)</f>
        <v>43</v>
      </c>
      <c r="C424" s="3">
        <f>IF(A424&lt;=0,0,MIN(24+8*MAX(A424-3,0),100))</f>
        <v>100</v>
      </c>
      <c r="D424" s="3">
        <f>IF(A424&lt;=0,0,MAX(FLOOR(C424/A424,1),1))</f>
        <v>1</v>
      </c>
      <c r="E424" s="3">
        <f>IF(A424&lt;=0,0,MAX(D424*B424+2,4))</f>
        <v>45</v>
      </c>
      <c r="F424" s="4">
        <f>IF(C424=0,0,MAX(C424-E424,0)/C424)</f>
        <v>0.55</v>
      </c>
      <c r="G424" s="3">
        <f>ROUND(A424*CfgRawCapacityPerServerTB,4)</f>
        <v>1215360</v>
      </c>
      <c r="H424" s="3">
        <f>ROUND(G424*F424,4)</f>
        <v>668448</v>
      </c>
      <c r="I424" s="3">
        <f>ROUND(H424*CfgCapacityHeadroomFactor,4)</f>
        <v>534758.4</v>
      </c>
      <c r="J424" s="4">
        <f>IF(G424=0,0,ROUND(H424/G424*100,2))</f>
        <v>55</v>
      </c>
    </row>
    <row r="425" spans="1:10">
      <c r="A425">
        <v>423</v>
      </c>
      <c r="B425" s="2">
        <f>IF(A425&lt;=0,0,INT((A425-1)/10)+1)</f>
        <v>43</v>
      </c>
      <c r="C425" s="3">
        <f>IF(A425&lt;=0,0,MIN(24+8*MAX(A425-3,0),100))</f>
        <v>100</v>
      </c>
      <c r="D425" s="3">
        <f>IF(A425&lt;=0,0,MAX(FLOOR(C425/A425,1),1))</f>
        <v>1</v>
      </c>
      <c r="E425" s="3">
        <f>IF(A425&lt;=0,0,MAX(D425*B425+2,4))</f>
        <v>45</v>
      </c>
      <c r="F425" s="4">
        <f>IF(C425=0,0,MAX(C425-E425,0)/C425)</f>
        <v>0.55</v>
      </c>
      <c r="G425" s="3">
        <f>ROUND(A425*CfgRawCapacityPerServerTB,4)</f>
        <v>1218240</v>
      </c>
      <c r="H425" s="3">
        <f>ROUND(G425*F425,4)</f>
        <v>670032</v>
      </c>
      <c r="I425" s="3">
        <f>ROUND(H425*CfgCapacityHeadroomFactor,4)</f>
        <v>536025.6</v>
      </c>
      <c r="J425" s="4">
        <f>IF(G425=0,0,ROUND(H425/G425*100,2))</f>
        <v>55</v>
      </c>
    </row>
    <row r="426" spans="1:10">
      <c r="A426">
        <v>424</v>
      </c>
      <c r="B426" s="2">
        <f>IF(A426&lt;=0,0,INT((A426-1)/10)+1)</f>
        <v>43</v>
      </c>
      <c r="C426" s="3">
        <f>IF(A426&lt;=0,0,MIN(24+8*MAX(A426-3,0),100))</f>
        <v>100</v>
      </c>
      <c r="D426" s="3">
        <f>IF(A426&lt;=0,0,MAX(FLOOR(C426/A426,1),1))</f>
        <v>1</v>
      </c>
      <c r="E426" s="3">
        <f>IF(A426&lt;=0,0,MAX(D426*B426+2,4))</f>
        <v>45</v>
      </c>
      <c r="F426" s="4">
        <f>IF(C426=0,0,MAX(C426-E426,0)/C426)</f>
        <v>0.55</v>
      </c>
      <c r="G426" s="3">
        <f>ROUND(A426*CfgRawCapacityPerServerTB,4)</f>
        <v>1221120</v>
      </c>
      <c r="H426" s="3">
        <f>ROUND(G426*F426,4)</f>
        <v>671616</v>
      </c>
      <c r="I426" s="3">
        <f>ROUND(H426*CfgCapacityHeadroomFactor,4)</f>
        <v>537292.8</v>
      </c>
      <c r="J426" s="4">
        <f>IF(G426=0,0,ROUND(H426/G426*100,2))</f>
        <v>55</v>
      </c>
    </row>
    <row r="427" spans="1:10">
      <c r="A427">
        <v>425</v>
      </c>
      <c r="B427" s="2">
        <f>IF(A427&lt;=0,0,INT((A427-1)/10)+1)</f>
        <v>43</v>
      </c>
      <c r="C427" s="3">
        <f>IF(A427&lt;=0,0,MIN(24+8*MAX(A427-3,0),100))</f>
        <v>100</v>
      </c>
      <c r="D427" s="3">
        <f>IF(A427&lt;=0,0,MAX(FLOOR(C427/A427,1),1))</f>
        <v>1</v>
      </c>
      <c r="E427" s="3">
        <f>IF(A427&lt;=0,0,MAX(D427*B427+2,4))</f>
        <v>45</v>
      </c>
      <c r="F427" s="4">
        <f>IF(C427=0,0,MAX(C427-E427,0)/C427)</f>
        <v>0.55</v>
      </c>
      <c r="G427" s="3">
        <f>ROUND(A427*CfgRawCapacityPerServerTB,4)</f>
        <v>1224000</v>
      </c>
      <c r="H427" s="3">
        <f>ROUND(G427*F427,4)</f>
        <v>673200</v>
      </c>
      <c r="I427" s="3">
        <f>ROUND(H427*CfgCapacityHeadroomFactor,4)</f>
        <v>538560</v>
      </c>
      <c r="J427" s="4">
        <f>IF(G427=0,0,ROUND(H427/G427*100,2))</f>
        <v>55</v>
      </c>
    </row>
    <row r="428" spans="1:10">
      <c r="A428">
        <v>426</v>
      </c>
      <c r="B428" s="2">
        <f>IF(A428&lt;=0,0,INT((A428-1)/10)+1)</f>
        <v>43</v>
      </c>
      <c r="C428" s="3">
        <f>IF(A428&lt;=0,0,MIN(24+8*MAX(A428-3,0),100))</f>
        <v>100</v>
      </c>
      <c r="D428" s="3">
        <f>IF(A428&lt;=0,0,MAX(FLOOR(C428/A428,1),1))</f>
        <v>1</v>
      </c>
      <c r="E428" s="3">
        <f>IF(A428&lt;=0,0,MAX(D428*B428+2,4))</f>
        <v>45</v>
      </c>
      <c r="F428" s="4">
        <f>IF(C428=0,0,MAX(C428-E428,0)/C428)</f>
        <v>0.55</v>
      </c>
      <c r="G428" s="3">
        <f>ROUND(A428*CfgRawCapacityPerServerTB,4)</f>
        <v>1226880</v>
      </c>
      <c r="H428" s="3">
        <f>ROUND(G428*F428,4)</f>
        <v>674784</v>
      </c>
      <c r="I428" s="3">
        <f>ROUND(H428*CfgCapacityHeadroomFactor,4)</f>
        <v>539827.2</v>
      </c>
      <c r="J428" s="4">
        <f>IF(G428=0,0,ROUND(H428/G428*100,2))</f>
        <v>55</v>
      </c>
    </row>
    <row r="429" spans="1:10">
      <c r="A429">
        <v>427</v>
      </c>
      <c r="B429" s="2">
        <f>IF(A429&lt;=0,0,INT((A429-1)/10)+1)</f>
        <v>43</v>
      </c>
      <c r="C429" s="3">
        <f>IF(A429&lt;=0,0,MIN(24+8*MAX(A429-3,0),100))</f>
        <v>100</v>
      </c>
      <c r="D429" s="3">
        <f>IF(A429&lt;=0,0,MAX(FLOOR(C429/A429,1),1))</f>
        <v>1</v>
      </c>
      <c r="E429" s="3">
        <f>IF(A429&lt;=0,0,MAX(D429*B429+2,4))</f>
        <v>45</v>
      </c>
      <c r="F429" s="4">
        <f>IF(C429=0,0,MAX(C429-E429,0)/C429)</f>
        <v>0.55</v>
      </c>
      <c r="G429" s="3">
        <f>ROUND(A429*CfgRawCapacityPerServerTB,4)</f>
        <v>1229760</v>
      </c>
      <c r="H429" s="3">
        <f>ROUND(G429*F429,4)</f>
        <v>676368</v>
      </c>
      <c r="I429" s="3">
        <f>ROUND(H429*CfgCapacityHeadroomFactor,4)</f>
        <v>541094.4</v>
      </c>
      <c r="J429" s="4">
        <f>IF(G429=0,0,ROUND(H429/G429*100,2))</f>
        <v>55</v>
      </c>
    </row>
    <row r="430" spans="1:10">
      <c r="A430">
        <v>428</v>
      </c>
      <c r="B430" s="2">
        <f>IF(A430&lt;=0,0,INT((A430-1)/10)+1)</f>
        <v>43</v>
      </c>
      <c r="C430" s="3">
        <f>IF(A430&lt;=0,0,MIN(24+8*MAX(A430-3,0),100))</f>
        <v>100</v>
      </c>
      <c r="D430" s="3">
        <f>IF(A430&lt;=0,0,MAX(FLOOR(C430/A430,1),1))</f>
        <v>1</v>
      </c>
      <c r="E430" s="3">
        <f>IF(A430&lt;=0,0,MAX(D430*B430+2,4))</f>
        <v>45</v>
      </c>
      <c r="F430" s="4">
        <f>IF(C430=0,0,MAX(C430-E430,0)/C430)</f>
        <v>0.55</v>
      </c>
      <c r="G430" s="3">
        <f>ROUND(A430*CfgRawCapacityPerServerTB,4)</f>
        <v>1232640</v>
      </c>
      <c r="H430" s="3">
        <f>ROUND(G430*F430,4)</f>
        <v>677952</v>
      </c>
      <c r="I430" s="3">
        <f>ROUND(H430*CfgCapacityHeadroomFactor,4)</f>
        <v>542361.6</v>
      </c>
      <c r="J430" s="4">
        <f>IF(G430=0,0,ROUND(H430/G430*100,2))</f>
        <v>55</v>
      </c>
    </row>
    <row r="431" spans="1:10">
      <c r="A431">
        <v>429</v>
      </c>
      <c r="B431" s="2">
        <f>IF(A431&lt;=0,0,INT((A431-1)/10)+1)</f>
        <v>43</v>
      </c>
      <c r="C431" s="3">
        <f>IF(A431&lt;=0,0,MIN(24+8*MAX(A431-3,0),100))</f>
        <v>100</v>
      </c>
      <c r="D431" s="3">
        <f>IF(A431&lt;=0,0,MAX(FLOOR(C431/A431,1),1))</f>
        <v>1</v>
      </c>
      <c r="E431" s="3">
        <f>IF(A431&lt;=0,0,MAX(D431*B431+2,4))</f>
        <v>45</v>
      </c>
      <c r="F431" s="4">
        <f>IF(C431=0,0,MAX(C431-E431,0)/C431)</f>
        <v>0.55</v>
      </c>
      <c r="G431" s="3">
        <f>ROUND(A431*CfgRawCapacityPerServerTB,4)</f>
        <v>1235520</v>
      </c>
      <c r="H431" s="3">
        <f>ROUND(G431*F431,4)</f>
        <v>679536</v>
      </c>
      <c r="I431" s="3">
        <f>ROUND(H431*CfgCapacityHeadroomFactor,4)</f>
        <v>543628.8</v>
      </c>
      <c r="J431" s="4">
        <f>IF(G431=0,0,ROUND(H431/G431*100,2))</f>
        <v>55</v>
      </c>
    </row>
    <row r="432" spans="1:10">
      <c r="A432">
        <v>430</v>
      </c>
      <c r="B432" s="2">
        <f>IF(A432&lt;=0,0,INT((A432-1)/10)+1)</f>
        <v>43</v>
      </c>
      <c r="C432" s="3">
        <f>IF(A432&lt;=0,0,MIN(24+8*MAX(A432-3,0),100))</f>
        <v>100</v>
      </c>
      <c r="D432" s="3">
        <f>IF(A432&lt;=0,0,MAX(FLOOR(C432/A432,1),1))</f>
        <v>1</v>
      </c>
      <c r="E432" s="3">
        <f>IF(A432&lt;=0,0,MAX(D432*B432+2,4))</f>
        <v>45</v>
      </c>
      <c r="F432" s="4">
        <f>IF(C432=0,0,MAX(C432-E432,0)/C432)</f>
        <v>0.55</v>
      </c>
      <c r="G432" s="3">
        <f>ROUND(A432*CfgRawCapacityPerServerTB,4)</f>
        <v>1238400</v>
      </c>
      <c r="H432" s="3">
        <f>ROUND(G432*F432,4)</f>
        <v>681120</v>
      </c>
      <c r="I432" s="3">
        <f>ROUND(H432*CfgCapacityHeadroomFactor,4)</f>
        <v>544896</v>
      </c>
      <c r="J432" s="4">
        <f>IF(G432=0,0,ROUND(H432/G432*100,2))</f>
        <v>55</v>
      </c>
    </row>
    <row r="433" spans="1:10">
      <c r="A433">
        <v>431</v>
      </c>
      <c r="B433" s="2">
        <f>IF(A433&lt;=0,0,INT((A433-1)/10)+1)</f>
        <v>44</v>
      </c>
      <c r="C433" s="3">
        <f>IF(A433&lt;=0,0,MIN(24+8*MAX(A433-3,0),100))</f>
        <v>100</v>
      </c>
      <c r="D433" s="3">
        <f>IF(A433&lt;=0,0,MAX(FLOOR(C433/A433,1),1))</f>
        <v>1</v>
      </c>
      <c r="E433" s="3">
        <f>IF(A433&lt;=0,0,MAX(D433*B433+2,4))</f>
        <v>46</v>
      </c>
      <c r="F433" s="4">
        <f>IF(C433=0,0,MAX(C433-E433,0)/C433)</f>
        <v>0.54</v>
      </c>
      <c r="G433" s="3">
        <f>ROUND(A433*CfgRawCapacityPerServerTB,4)</f>
        <v>1241280</v>
      </c>
      <c r="H433" s="3">
        <f>ROUND(G433*F433,4)</f>
        <v>670291.2</v>
      </c>
      <c r="I433" s="3">
        <f>ROUND(H433*CfgCapacityHeadroomFactor,4)</f>
        <v>536232.96</v>
      </c>
      <c r="J433" s="4">
        <f>IF(G433=0,0,ROUND(H433/G433*100,2))</f>
        <v>54</v>
      </c>
    </row>
    <row r="434" spans="1:10">
      <c r="A434">
        <v>432</v>
      </c>
      <c r="B434" s="2">
        <f>IF(A434&lt;=0,0,INT((A434-1)/10)+1)</f>
        <v>44</v>
      </c>
      <c r="C434" s="3">
        <f>IF(A434&lt;=0,0,MIN(24+8*MAX(A434-3,0),100))</f>
        <v>100</v>
      </c>
      <c r="D434" s="3">
        <f>IF(A434&lt;=0,0,MAX(FLOOR(C434/A434,1),1))</f>
        <v>1</v>
      </c>
      <c r="E434" s="3">
        <f>IF(A434&lt;=0,0,MAX(D434*B434+2,4))</f>
        <v>46</v>
      </c>
      <c r="F434" s="4">
        <f>IF(C434=0,0,MAX(C434-E434,0)/C434)</f>
        <v>0.54</v>
      </c>
      <c r="G434" s="3">
        <f>ROUND(A434*CfgRawCapacityPerServerTB,4)</f>
        <v>1244160</v>
      </c>
      <c r="H434" s="3">
        <f>ROUND(G434*F434,4)</f>
        <v>671846.4</v>
      </c>
      <c r="I434" s="3">
        <f>ROUND(H434*CfgCapacityHeadroomFactor,4)</f>
        <v>537477.12</v>
      </c>
      <c r="J434" s="4">
        <f>IF(G434=0,0,ROUND(H434/G434*100,2))</f>
        <v>54</v>
      </c>
    </row>
    <row r="435" spans="1:10">
      <c r="A435">
        <v>433</v>
      </c>
      <c r="B435" s="2">
        <f>IF(A435&lt;=0,0,INT((A435-1)/10)+1)</f>
        <v>44</v>
      </c>
      <c r="C435" s="3">
        <f>IF(A435&lt;=0,0,MIN(24+8*MAX(A435-3,0),100))</f>
        <v>100</v>
      </c>
      <c r="D435" s="3">
        <f>IF(A435&lt;=0,0,MAX(FLOOR(C435/A435,1),1))</f>
        <v>1</v>
      </c>
      <c r="E435" s="3">
        <f>IF(A435&lt;=0,0,MAX(D435*B435+2,4))</f>
        <v>46</v>
      </c>
      <c r="F435" s="4">
        <f>IF(C435=0,0,MAX(C435-E435,0)/C435)</f>
        <v>0.54</v>
      </c>
      <c r="G435" s="3">
        <f>ROUND(A435*CfgRawCapacityPerServerTB,4)</f>
        <v>1247040</v>
      </c>
      <c r="H435" s="3">
        <f>ROUND(G435*F435,4)</f>
        <v>673401.6</v>
      </c>
      <c r="I435" s="3">
        <f>ROUND(H435*CfgCapacityHeadroomFactor,4)</f>
        <v>538721.28</v>
      </c>
      <c r="J435" s="4">
        <f>IF(G435=0,0,ROUND(H435/G435*100,2))</f>
        <v>54</v>
      </c>
    </row>
    <row r="436" spans="1:10">
      <c r="A436">
        <v>434</v>
      </c>
      <c r="B436" s="2">
        <f>IF(A436&lt;=0,0,INT((A436-1)/10)+1)</f>
        <v>44</v>
      </c>
      <c r="C436" s="3">
        <f>IF(A436&lt;=0,0,MIN(24+8*MAX(A436-3,0),100))</f>
        <v>100</v>
      </c>
      <c r="D436" s="3">
        <f>IF(A436&lt;=0,0,MAX(FLOOR(C436/A436,1),1))</f>
        <v>1</v>
      </c>
      <c r="E436" s="3">
        <f>IF(A436&lt;=0,0,MAX(D436*B436+2,4))</f>
        <v>46</v>
      </c>
      <c r="F436" s="4">
        <f>IF(C436=0,0,MAX(C436-E436,0)/C436)</f>
        <v>0.54</v>
      </c>
      <c r="G436" s="3">
        <f>ROUND(A436*CfgRawCapacityPerServerTB,4)</f>
        <v>1249920</v>
      </c>
      <c r="H436" s="3">
        <f>ROUND(G436*F436,4)</f>
        <v>674956.8</v>
      </c>
      <c r="I436" s="3">
        <f>ROUND(H436*CfgCapacityHeadroomFactor,4)</f>
        <v>539965.44</v>
      </c>
      <c r="J436" s="4">
        <f>IF(G436=0,0,ROUND(H436/G436*100,2))</f>
        <v>54</v>
      </c>
    </row>
    <row r="437" spans="1:10">
      <c r="A437">
        <v>435</v>
      </c>
      <c r="B437" s="2">
        <f>IF(A437&lt;=0,0,INT((A437-1)/10)+1)</f>
        <v>44</v>
      </c>
      <c r="C437" s="3">
        <f>IF(A437&lt;=0,0,MIN(24+8*MAX(A437-3,0),100))</f>
        <v>100</v>
      </c>
      <c r="D437" s="3">
        <f>IF(A437&lt;=0,0,MAX(FLOOR(C437/A437,1),1))</f>
        <v>1</v>
      </c>
      <c r="E437" s="3">
        <f>IF(A437&lt;=0,0,MAX(D437*B437+2,4))</f>
        <v>46</v>
      </c>
      <c r="F437" s="4">
        <f>IF(C437=0,0,MAX(C437-E437,0)/C437)</f>
        <v>0.54</v>
      </c>
      <c r="G437" s="3">
        <f>ROUND(A437*CfgRawCapacityPerServerTB,4)</f>
        <v>1252800</v>
      </c>
      <c r="H437" s="3">
        <f>ROUND(G437*F437,4)</f>
        <v>676512</v>
      </c>
      <c r="I437" s="3">
        <f>ROUND(H437*CfgCapacityHeadroomFactor,4)</f>
        <v>541209.6</v>
      </c>
      <c r="J437" s="4">
        <f>IF(G437=0,0,ROUND(H437/G437*100,2))</f>
        <v>54</v>
      </c>
    </row>
    <row r="438" spans="1:10">
      <c r="A438">
        <v>436</v>
      </c>
      <c r="B438" s="2">
        <f>IF(A438&lt;=0,0,INT((A438-1)/10)+1)</f>
        <v>44</v>
      </c>
      <c r="C438" s="3">
        <f>IF(A438&lt;=0,0,MIN(24+8*MAX(A438-3,0),100))</f>
        <v>100</v>
      </c>
      <c r="D438" s="3">
        <f>IF(A438&lt;=0,0,MAX(FLOOR(C438/A438,1),1))</f>
        <v>1</v>
      </c>
      <c r="E438" s="3">
        <f>IF(A438&lt;=0,0,MAX(D438*B438+2,4))</f>
        <v>46</v>
      </c>
      <c r="F438" s="4">
        <f>IF(C438=0,0,MAX(C438-E438,0)/C438)</f>
        <v>0.54</v>
      </c>
      <c r="G438" s="3">
        <f>ROUND(A438*CfgRawCapacityPerServerTB,4)</f>
        <v>1255680</v>
      </c>
      <c r="H438" s="3">
        <f>ROUND(G438*F438,4)</f>
        <v>678067.2</v>
      </c>
      <c r="I438" s="3">
        <f>ROUND(H438*CfgCapacityHeadroomFactor,4)</f>
        <v>542453.76</v>
      </c>
      <c r="J438" s="4">
        <f>IF(G438=0,0,ROUND(H438/G438*100,2))</f>
        <v>54</v>
      </c>
    </row>
    <row r="439" spans="1:10">
      <c r="A439">
        <v>437</v>
      </c>
      <c r="B439" s="2">
        <f>IF(A439&lt;=0,0,INT((A439-1)/10)+1)</f>
        <v>44</v>
      </c>
      <c r="C439" s="3">
        <f>IF(A439&lt;=0,0,MIN(24+8*MAX(A439-3,0),100))</f>
        <v>100</v>
      </c>
      <c r="D439" s="3">
        <f>IF(A439&lt;=0,0,MAX(FLOOR(C439/A439,1),1))</f>
        <v>1</v>
      </c>
      <c r="E439" s="3">
        <f>IF(A439&lt;=0,0,MAX(D439*B439+2,4))</f>
        <v>46</v>
      </c>
      <c r="F439" s="4">
        <f>IF(C439=0,0,MAX(C439-E439,0)/C439)</f>
        <v>0.54</v>
      </c>
      <c r="G439" s="3">
        <f>ROUND(A439*CfgRawCapacityPerServerTB,4)</f>
        <v>1258560</v>
      </c>
      <c r="H439" s="3">
        <f>ROUND(G439*F439,4)</f>
        <v>679622.4</v>
      </c>
      <c r="I439" s="3">
        <f>ROUND(H439*CfgCapacityHeadroomFactor,4)</f>
        <v>543697.92</v>
      </c>
      <c r="J439" s="4">
        <f>IF(G439=0,0,ROUND(H439/G439*100,2))</f>
        <v>54</v>
      </c>
    </row>
    <row r="440" spans="1:10">
      <c r="A440">
        <v>438</v>
      </c>
      <c r="B440" s="2">
        <f>IF(A440&lt;=0,0,INT((A440-1)/10)+1)</f>
        <v>44</v>
      </c>
      <c r="C440" s="3">
        <f>IF(A440&lt;=0,0,MIN(24+8*MAX(A440-3,0),100))</f>
        <v>100</v>
      </c>
      <c r="D440" s="3">
        <f>IF(A440&lt;=0,0,MAX(FLOOR(C440/A440,1),1))</f>
        <v>1</v>
      </c>
      <c r="E440" s="3">
        <f>IF(A440&lt;=0,0,MAX(D440*B440+2,4))</f>
        <v>46</v>
      </c>
      <c r="F440" s="4">
        <f>IF(C440=0,0,MAX(C440-E440,0)/C440)</f>
        <v>0.54</v>
      </c>
      <c r="G440" s="3">
        <f>ROUND(A440*CfgRawCapacityPerServerTB,4)</f>
        <v>1261440</v>
      </c>
      <c r="H440" s="3">
        <f>ROUND(G440*F440,4)</f>
        <v>681177.6</v>
      </c>
      <c r="I440" s="3">
        <f>ROUND(H440*CfgCapacityHeadroomFactor,4)</f>
        <v>544942.08</v>
      </c>
      <c r="J440" s="4">
        <f>IF(G440=0,0,ROUND(H440/G440*100,2))</f>
        <v>54</v>
      </c>
    </row>
    <row r="441" spans="1:10">
      <c r="A441">
        <v>439</v>
      </c>
      <c r="B441" s="2">
        <f>IF(A441&lt;=0,0,INT((A441-1)/10)+1)</f>
        <v>44</v>
      </c>
      <c r="C441" s="3">
        <f>IF(A441&lt;=0,0,MIN(24+8*MAX(A441-3,0),100))</f>
        <v>100</v>
      </c>
      <c r="D441" s="3">
        <f>IF(A441&lt;=0,0,MAX(FLOOR(C441/A441,1),1))</f>
        <v>1</v>
      </c>
      <c r="E441" s="3">
        <f>IF(A441&lt;=0,0,MAX(D441*B441+2,4))</f>
        <v>46</v>
      </c>
      <c r="F441" s="4">
        <f>IF(C441=0,0,MAX(C441-E441,0)/C441)</f>
        <v>0.54</v>
      </c>
      <c r="G441" s="3">
        <f>ROUND(A441*CfgRawCapacityPerServerTB,4)</f>
        <v>1264320</v>
      </c>
      <c r="H441" s="3">
        <f>ROUND(G441*F441,4)</f>
        <v>682732.8</v>
      </c>
      <c r="I441" s="3">
        <f>ROUND(H441*CfgCapacityHeadroomFactor,4)</f>
        <v>546186.24</v>
      </c>
      <c r="J441" s="4">
        <f>IF(G441=0,0,ROUND(H441/G441*100,2))</f>
        <v>54</v>
      </c>
    </row>
    <row r="442" spans="1:10">
      <c r="A442">
        <v>440</v>
      </c>
      <c r="B442" s="2">
        <f>IF(A442&lt;=0,0,INT((A442-1)/10)+1)</f>
        <v>44</v>
      </c>
      <c r="C442" s="3">
        <f>IF(A442&lt;=0,0,MIN(24+8*MAX(A442-3,0),100))</f>
        <v>100</v>
      </c>
      <c r="D442" s="3">
        <f>IF(A442&lt;=0,0,MAX(FLOOR(C442/A442,1),1))</f>
        <v>1</v>
      </c>
      <c r="E442" s="3">
        <f>IF(A442&lt;=0,0,MAX(D442*B442+2,4))</f>
        <v>46</v>
      </c>
      <c r="F442" s="4">
        <f>IF(C442=0,0,MAX(C442-E442,0)/C442)</f>
        <v>0.54</v>
      </c>
      <c r="G442" s="3">
        <f>ROUND(A442*CfgRawCapacityPerServerTB,4)</f>
        <v>1267200</v>
      </c>
      <c r="H442" s="3">
        <f>ROUND(G442*F442,4)</f>
        <v>684288</v>
      </c>
      <c r="I442" s="3">
        <f>ROUND(H442*CfgCapacityHeadroomFactor,4)</f>
        <v>547430.4</v>
      </c>
      <c r="J442" s="4">
        <f>IF(G442=0,0,ROUND(H442/G442*100,2))</f>
        <v>54</v>
      </c>
    </row>
    <row r="443" spans="1:10">
      <c r="A443">
        <v>441</v>
      </c>
      <c r="B443" s="2">
        <f>IF(A443&lt;=0,0,INT((A443-1)/10)+1)</f>
        <v>45</v>
      </c>
      <c r="C443" s="3">
        <f>IF(A443&lt;=0,0,MIN(24+8*MAX(A443-3,0),100))</f>
        <v>100</v>
      </c>
      <c r="D443" s="3">
        <f>IF(A443&lt;=0,0,MAX(FLOOR(C443/A443,1),1))</f>
        <v>1</v>
      </c>
      <c r="E443" s="3">
        <f>IF(A443&lt;=0,0,MAX(D443*B443+2,4))</f>
        <v>47</v>
      </c>
      <c r="F443" s="4">
        <f>IF(C443=0,0,MAX(C443-E443,0)/C443)</f>
        <v>0.53</v>
      </c>
      <c r="G443" s="3">
        <f>ROUND(A443*CfgRawCapacityPerServerTB,4)</f>
        <v>1270080</v>
      </c>
      <c r="H443" s="3">
        <f>ROUND(G443*F443,4)</f>
        <v>673142.4</v>
      </c>
      <c r="I443" s="3">
        <f>ROUND(H443*CfgCapacityHeadroomFactor,4)</f>
        <v>538513.92</v>
      </c>
      <c r="J443" s="4">
        <f>IF(G443=0,0,ROUND(H443/G443*100,2))</f>
        <v>53</v>
      </c>
    </row>
    <row r="444" spans="1:10">
      <c r="A444">
        <v>442</v>
      </c>
      <c r="B444" s="2">
        <f>IF(A444&lt;=0,0,INT((A444-1)/10)+1)</f>
        <v>45</v>
      </c>
      <c r="C444" s="3">
        <f>IF(A444&lt;=0,0,MIN(24+8*MAX(A444-3,0),100))</f>
        <v>100</v>
      </c>
      <c r="D444" s="3">
        <f>IF(A444&lt;=0,0,MAX(FLOOR(C444/A444,1),1))</f>
        <v>1</v>
      </c>
      <c r="E444" s="3">
        <f>IF(A444&lt;=0,0,MAX(D444*B444+2,4))</f>
        <v>47</v>
      </c>
      <c r="F444" s="4">
        <f>IF(C444=0,0,MAX(C444-E444,0)/C444)</f>
        <v>0.53</v>
      </c>
      <c r="G444" s="3">
        <f>ROUND(A444*CfgRawCapacityPerServerTB,4)</f>
        <v>1272960</v>
      </c>
      <c r="H444" s="3">
        <f>ROUND(G444*F444,4)</f>
        <v>674668.8</v>
      </c>
      <c r="I444" s="3">
        <f>ROUND(H444*CfgCapacityHeadroomFactor,4)</f>
        <v>539735.04</v>
      </c>
      <c r="J444" s="4">
        <f>IF(G444=0,0,ROUND(H444/G444*100,2))</f>
        <v>53</v>
      </c>
    </row>
    <row r="445" spans="1:10">
      <c r="A445">
        <v>443</v>
      </c>
      <c r="B445" s="2">
        <f>IF(A445&lt;=0,0,INT((A445-1)/10)+1)</f>
        <v>45</v>
      </c>
      <c r="C445" s="3">
        <f>IF(A445&lt;=0,0,MIN(24+8*MAX(A445-3,0),100))</f>
        <v>100</v>
      </c>
      <c r="D445" s="3">
        <f>IF(A445&lt;=0,0,MAX(FLOOR(C445/A445,1),1))</f>
        <v>1</v>
      </c>
      <c r="E445" s="3">
        <f>IF(A445&lt;=0,0,MAX(D445*B445+2,4))</f>
        <v>47</v>
      </c>
      <c r="F445" s="4">
        <f>IF(C445=0,0,MAX(C445-E445,0)/C445)</f>
        <v>0.53</v>
      </c>
      <c r="G445" s="3">
        <f>ROUND(A445*CfgRawCapacityPerServerTB,4)</f>
        <v>1275840</v>
      </c>
      <c r="H445" s="3">
        <f>ROUND(G445*F445,4)</f>
        <v>676195.2</v>
      </c>
      <c r="I445" s="3">
        <f>ROUND(H445*CfgCapacityHeadroomFactor,4)</f>
        <v>540956.16</v>
      </c>
      <c r="J445" s="4">
        <f>IF(G445=0,0,ROUND(H445/G445*100,2))</f>
        <v>53</v>
      </c>
    </row>
    <row r="446" spans="1:10">
      <c r="A446">
        <v>444</v>
      </c>
      <c r="B446" s="2">
        <f>IF(A446&lt;=0,0,INT((A446-1)/10)+1)</f>
        <v>45</v>
      </c>
      <c r="C446" s="3">
        <f>IF(A446&lt;=0,0,MIN(24+8*MAX(A446-3,0),100))</f>
        <v>100</v>
      </c>
      <c r="D446" s="3">
        <f>IF(A446&lt;=0,0,MAX(FLOOR(C446/A446,1),1))</f>
        <v>1</v>
      </c>
      <c r="E446" s="3">
        <f>IF(A446&lt;=0,0,MAX(D446*B446+2,4))</f>
        <v>47</v>
      </c>
      <c r="F446" s="4">
        <f>IF(C446=0,0,MAX(C446-E446,0)/C446)</f>
        <v>0.53</v>
      </c>
      <c r="G446" s="3">
        <f>ROUND(A446*CfgRawCapacityPerServerTB,4)</f>
        <v>1278720</v>
      </c>
      <c r="H446" s="3">
        <f>ROUND(G446*F446,4)</f>
        <v>677721.6</v>
      </c>
      <c r="I446" s="3">
        <f>ROUND(H446*CfgCapacityHeadroomFactor,4)</f>
        <v>542177.28</v>
      </c>
      <c r="J446" s="4">
        <f>IF(G446=0,0,ROUND(H446/G446*100,2))</f>
        <v>53</v>
      </c>
    </row>
    <row r="447" spans="1:10">
      <c r="A447">
        <v>445</v>
      </c>
      <c r="B447" s="2">
        <f>IF(A447&lt;=0,0,INT((A447-1)/10)+1)</f>
        <v>45</v>
      </c>
      <c r="C447" s="3">
        <f>IF(A447&lt;=0,0,MIN(24+8*MAX(A447-3,0),100))</f>
        <v>100</v>
      </c>
      <c r="D447" s="3">
        <f>IF(A447&lt;=0,0,MAX(FLOOR(C447/A447,1),1))</f>
        <v>1</v>
      </c>
      <c r="E447" s="3">
        <f>IF(A447&lt;=0,0,MAX(D447*B447+2,4))</f>
        <v>47</v>
      </c>
      <c r="F447" s="4">
        <f>IF(C447=0,0,MAX(C447-E447,0)/C447)</f>
        <v>0.53</v>
      </c>
      <c r="G447" s="3">
        <f>ROUND(A447*CfgRawCapacityPerServerTB,4)</f>
        <v>1281600</v>
      </c>
      <c r="H447" s="3">
        <f>ROUND(G447*F447,4)</f>
        <v>679248</v>
      </c>
      <c r="I447" s="3">
        <f>ROUND(H447*CfgCapacityHeadroomFactor,4)</f>
        <v>543398.4</v>
      </c>
      <c r="J447" s="4">
        <f>IF(G447=0,0,ROUND(H447/G447*100,2))</f>
        <v>53</v>
      </c>
    </row>
    <row r="448" spans="1:10">
      <c r="A448">
        <v>446</v>
      </c>
      <c r="B448" s="2">
        <f>IF(A448&lt;=0,0,INT((A448-1)/10)+1)</f>
        <v>45</v>
      </c>
      <c r="C448" s="3">
        <f>IF(A448&lt;=0,0,MIN(24+8*MAX(A448-3,0),100))</f>
        <v>100</v>
      </c>
      <c r="D448" s="3">
        <f>IF(A448&lt;=0,0,MAX(FLOOR(C448/A448,1),1))</f>
        <v>1</v>
      </c>
      <c r="E448" s="3">
        <f>IF(A448&lt;=0,0,MAX(D448*B448+2,4))</f>
        <v>47</v>
      </c>
      <c r="F448" s="4">
        <f>IF(C448=0,0,MAX(C448-E448,0)/C448)</f>
        <v>0.53</v>
      </c>
      <c r="G448" s="3">
        <f>ROUND(A448*CfgRawCapacityPerServerTB,4)</f>
        <v>1284480</v>
      </c>
      <c r="H448" s="3">
        <f>ROUND(G448*F448,4)</f>
        <v>680774.4</v>
      </c>
      <c r="I448" s="3">
        <f>ROUND(H448*CfgCapacityHeadroomFactor,4)</f>
        <v>544619.52</v>
      </c>
      <c r="J448" s="4">
        <f>IF(G448=0,0,ROUND(H448/G448*100,2))</f>
        <v>53</v>
      </c>
    </row>
    <row r="449" spans="1:10">
      <c r="A449">
        <v>447</v>
      </c>
      <c r="B449" s="2">
        <f>IF(A449&lt;=0,0,INT((A449-1)/10)+1)</f>
        <v>45</v>
      </c>
      <c r="C449" s="3">
        <f>IF(A449&lt;=0,0,MIN(24+8*MAX(A449-3,0),100))</f>
        <v>100</v>
      </c>
      <c r="D449" s="3">
        <f>IF(A449&lt;=0,0,MAX(FLOOR(C449/A449,1),1))</f>
        <v>1</v>
      </c>
      <c r="E449" s="3">
        <f>IF(A449&lt;=0,0,MAX(D449*B449+2,4))</f>
        <v>47</v>
      </c>
      <c r="F449" s="4">
        <f>IF(C449=0,0,MAX(C449-E449,0)/C449)</f>
        <v>0.53</v>
      </c>
      <c r="G449" s="3">
        <f>ROUND(A449*CfgRawCapacityPerServerTB,4)</f>
        <v>1287360</v>
      </c>
      <c r="H449" s="3">
        <f>ROUND(G449*F449,4)</f>
        <v>682300.8</v>
      </c>
      <c r="I449" s="3">
        <f>ROUND(H449*CfgCapacityHeadroomFactor,4)</f>
        <v>545840.64</v>
      </c>
      <c r="J449" s="4">
        <f>IF(G449=0,0,ROUND(H449/G449*100,2))</f>
        <v>53</v>
      </c>
    </row>
    <row r="450" spans="1:10">
      <c r="A450">
        <v>448</v>
      </c>
      <c r="B450" s="2">
        <f>IF(A450&lt;=0,0,INT((A450-1)/10)+1)</f>
        <v>45</v>
      </c>
      <c r="C450" s="3">
        <f>IF(A450&lt;=0,0,MIN(24+8*MAX(A450-3,0),100))</f>
        <v>100</v>
      </c>
      <c r="D450" s="3">
        <f>IF(A450&lt;=0,0,MAX(FLOOR(C450/A450,1),1))</f>
        <v>1</v>
      </c>
      <c r="E450" s="3">
        <f>IF(A450&lt;=0,0,MAX(D450*B450+2,4))</f>
        <v>47</v>
      </c>
      <c r="F450" s="4">
        <f>IF(C450=0,0,MAX(C450-E450,0)/C450)</f>
        <v>0.53</v>
      </c>
      <c r="G450" s="3">
        <f>ROUND(A450*CfgRawCapacityPerServerTB,4)</f>
        <v>1290240</v>
      </c>
      <c r="H450" s="3">
        <f>ROUND(G450*F450,4)</f>
        <v>683827.2</v>
      </c>
      <c r="I450" s="3">
        <f>ROUND(H450*CfgCapacityHeadroomFactor,4)</f>
        <v>547061.76</v>
      </c>
      <c r="J450" s="4">
        <f>IF(G450=0,0,ROUND(H450/G450*100,2))</f>
        <v>53</v>
      </c>
    </row>
    <row r="451" spans="1:10">
      <c r="A451">
        <v>449</v>
      </c>
      <c r="B451" s="2">
        <f>IF(A451&lt;=0,0,INT((A451-1)/10)+1)</f>
        <v>45</v>
      </c>
      <c r="C451" s="3">
        <f>IF(A451&lt;=0,0,MIN(24+8*MAX(A451-3,0),100))</f>
        <v>100</v>
      </c>
      <c r="D451" s="3">
        <f>IF(A451&lt;=0,0,MAX(FLOOR(C451/A451,1),1))</f>
        <v>1</v>
      </c>
      <c r="E451" s="3">
        <f>IF(A451&lt;=0,0,MAX(D451*B451+2,4))</f>
        <v>47</v>
      </c>
      <c r="F451" s="4">
        <f>IF(C451=0,0,MAX(C451-E451,0)/C451)</f>
        <v>0.53</v>
      </c>
      <c r="G451" s="3">
        <f>ROUND(A451*CfgRawCapacityPerServerTB,4)</f>
        <v>1293120</v>
      </c>
      <c r="H451" s="3">
        <f>ROUND(G451*F451,4)</f>
        <v>685353.6</v>
      </c>
      <c r="I451" s="3">
        <f>ROUND(H451*CfgCapacityHeadroomFactor,4)</f>
        <v>548282.88</v>
      </c>
      <c r="J451" s="4">
        <f>IF(G451=0,0,ROUND(H451/G451*100,2))</f>
        <v>53</v>
      </c>
    </row>
    <row r="452" spans="1:10">
      <c r="A452">
        <v>450</v>
      </c>
      <c r="B452" s="2">
        <f>IF(A452&lt;=0,0,INT((A452-1)/10)+1)</f>
        <v>45</v>
      </c>
      <c r="C452" s="3">
        <f>IF(A452&lt;=0,0,MIN(24+8*MAX(A452-3,0),100))</f>
        <v>100</v>
      </c>
      <c r="D452" s="3">
        <f>IF(A452&lt;=0,0,MAX(FLOOR(C452/A452,1),1))</f>
        <v>1</v>
      </c>
      <c r="E452" s="3">
        <f>IF(A452&lt;=0,0,MAX(D452*B452+2,4))</f>
        <v>47</v>
      </c>
      <c r="F452" s="4">
        <f>IF(C452=0,0,MAX(C452-E452,0)/C452)</f>
        <v>0.53</v>
      </c>
      <c r="G452" s="3">
        <f>ROUND(A452*CfgRawCapacityPerServerTB,4)</f>
        <v>1296000</v>
      </c>
      <c r="H452" s="3">
        <f>ROUND(G452*F452,4)</f>
        <v>686880</v>
      </c>
      <c r="I452" s="3">
        <f>ROUND(H452*CfgCapacityHeadroomFactor,4)</f>
        <v>549504</v>
      </c>
      <c r="J452" s="4">
        <f>IF(G452=0,0,ROUND(H452/G452*100,2))</f>
        <v>53</v>
      </c>
    </row>
    <row r="453" spans="1:10">
      <c r="A453">
        <v>451</v>
      </c>
      <c r="B453" s="2">
        <f>IF(A453&lt;=0,0,INT((A453-1)/10)+1)</f>
        <v>46</v>
      </c>
      <c r="C453" s="3">
        <f>IF(A453&lt;=0,0,MIN(24+8*MAX(A453-3,0),100))</f>
        <v>100</v>
      </c>
      <c r="D453" s="3">
        <f>IF(A453&lt;=0,0,MAX(FLOOR(C453/A453,1),1))</f>
        <v>1</v>
      </c>
      <c r="E453" s="3">
        <f>IF(A453&lt;=0,0,MAX(D453*B453+2,4))</f>
        <v>48</v>
      </c>
      <c r="F453" s="4">
        <f>IF(C453=0,0,MAX(C453-E453,0)/C453)</f>
        <v>0.52</v>
      </c>
      <c r="G453" s="3">
        <f>ROUND(A453*CfgRawCapacityPerServerTB,4)</f>
        <v>1298880</v>
      </c>
      <c r="H453" s="3">
        <f>ROUND(G453*F453,4)</f>
        <v>675417.6</v>
      </c>
      <c r="I453" s="3">
        <f>ROUND(H453*CfgCapacityHeadroomFactor,4)</f>
        <v>540334.08</v>
      </c>
      <c r="J453" s="4">
        <f>IF(G453=0,0,ROUND(H453/G453*100,2))</f>
        <v>52</v>
      </c>
    </row>
    <row r="454" spans="1:10">
      <c r="A454">
        <v>452</v>
      </c>
      <c r="B454" s="2">
        <f>IF(A454&lt;=0,0,INT((A454-1)/10)+1)</f>
        <v>46</v>
      </c>
      <c r="C454" s="3">
        <f>IF(A454&lt;=0,0,MIN(24+8*MAX(A454-3,0),100))</f>
        <v>100</v>
      </c>
      <c r="D454" s="3">
        <f>IF(A454&lt;=0,0,MAX(FLOOR(C454/A454,1),1))</f>
        <v>1</v>
      </c>
      <c r="E454" s="3">
        <f>IF(A454&lt;=0,0,MAX(D454*B454+2,4))</f>
        <v>48</v>
      </c>
      <c r="F454" s="4">
        <f>IF(C454=0,0,MAX(C454-E454,0)/C454)</f>
        <v>0.52</v>
      </c>
      <c r="G454" s="3">
        <f>ROUND(A454*CfgRawCapacityPerServerTB,4)</f>
        <v>1301760</v>
      </c>
      <c r="H454" s="3">
        <f>ROUND(G454*F454,4)</f>
        <v>676915.2</v>
      </c>
      <c r="I454" s="3">
        <f>ROUND(H454*CfgCapacityHeadroomFactor,4)</f>
        <v>541532.16</v>
      </c>
      <c r="J454" s="4">
        <f>IF(G454=0,0,ROUND(H454/G454*100,2))</f>
        <v>52</v>
      </c>
    </row>
    <row r="455" spans="1:10">
      <c r="A455">
        <v>453</v>
      </c>
      <c r="B455" s="2">
        <f>IF(A455&lt;=0,0,INT((A455-1)/10)+1)</f>
        <v>46</v>
      </c>
      <c r="C455" s="3">
        <f>IF(A455&lt;=0,0,MIN(24+8*MAX(A455-3,0),100))</f>
        <v>100</v>
      </c>
      <c r="D455" s="3">
        <f>IF(A455&lt;=0,0,MAX(FLOOR(C455/A455,1),1))</f>
        <v>1</v>
      </c>
      <c r="E455" s="3">
        <f>IF(A455&lt;=0,0,MAX(D455*B455+2,4))</f>
        <v>48</v>
      </c>
      <c r="F455" s="4">
        <f>IF(C455=0,0,MAX(C455-E455,0)/C455)</f>
        <v>0.52</v>
      </c>
      <c r="G455" s="3">
        <f>ROUND(A455*CfgRawCapacityPerServerTB,4)</f>
        <v>1304640</v>
      </c>
      <c r="H455" s="3">
        <f>ROUND(G455*F455,4)</f>
        <v>678412.8</v>
      </c>
      <c r="I455" s="3">
        <f>ROUND(H455*CfgCapacityHeadroomFactor,4)</f>
        <v>542730.24</v>
      </c>
      <c r="J455" s="4">
        <f>IF(G455=0,0,ROUND(H455/G455*100,2))</f>
        <v>52</v>
      </c>
    </row>
    <row r="456" spans="1:10">
      <c r="A456">
        <v>454</v>
      </c>
      <c r="B456" s="2">
        <f>IF(A456&lt;=0,0,INT((A456-1)/10)+1)</f>
        <v>46</v>
      </c>
      <c r="C456" s="3">
        <f>IF(A456&lt;=0,0,MIN(24+8*MAX(A456-3,0),100))</f>
        <v>100</v>
      </c>
      <c r="D456" s="3">
        <f>IF(A456&lt;=0,0,MAX(FLOOR(C456/A456,1),1))</f>
        <v>1</v>
      </c>
      <c r="E456" s="3">
        <f>IF(A456&lt;=0,0,MAX(D456*B456+2,4))</f>
        <v>48</v>
      </c>
      <c r="F456" s="4">
        <f>IF(C456=0,0,MAX(C456-E456,0)/C456)</f>
        <v>0.52</v>
      </c>
      <c r="G456" s="3">
        <f>ROUND(A456*CfgRawCapacityPerServerTB,4)</f>
        <v>1307520</v>
      </c>
      <c r="H456" s="3">
        <f>ROUND(G456*F456,4)</f>
        <v>679910.4</v>
      </c>
      <c r="I456" s="3">
        <f>ROUND(H456*CfgCapacityHeadroomFactor,4)</f>
        <v>543928.32</v>
      </c>
      <c r="J456" s="4">
        <f>IF(G456=0,0,ROUND(H456/G456*100,2))</f>
        <v>52</v>
      </c>
    </row>
    <row r="457" spans="1:10">
      <c r="A457">
        <v>455</v>
      </c>
      <c r="B457" s="2">
        <f>IF(A457&lt;=0,0,INT((A457-1)/10)+1)</f>
        <v>46</v>
      </c>
      <c r="C457" s="3">
        <f>IF(A457&lt;=0,0,MIN(24+8*MAX(A457-3,0),100))</f>
        <v>100</v>
      </c>
      <c r="D457" s="3">
        <f>IF(A457&lt;=0,0,MAX(FLOOR(C457/A457,1),1))</f>
        <v>1</v>
      </c>
      <c r="E457" s="3">
        <f>IF(A457&lt;=0,0,MAX(D457*B457+2,4))</f>
        <v>48</v>
      </c>
      <c r="F457" s="4">
        <f>IF(C457=0,0,MAX(C457-E457,0)/C457)</f>
        <v>0.52</v>
      </c>
      <c r="G457" s="3">
        <f>ROUND(A457*CfgRawCapacityPerServerTB,4)</f>
        <v>1310400</v>
      </c>
      <c r="H457" s="3">
        <f>ROUND(G457*F457,4)</f>
        <v>681408</v>
      </c>
      <c r="I457" s="3">
        <f>ROUND(H457*CfgCapacityHeadroomFactor,4)</f>
        <v>545126.4</v>
      </c>
      <c r="J457" s="4">
        <f>IF(G457=0,0,ROUND(H457/G457*100,2))</f>
        <v>52</v>
      </c>
    </row>
    <row r="458" spans="1:10">
      <c r="A458">
        <v>456</v>
      </c>
      <c r="B458" s="2">
        <f>IF(A458&lt;=0,0,INT((A458-1)/10)+1)</f>
        <v>46</v>
      </c>
      <c r="C458" s="3">
        <f>IF(A458&lt;=0,0,MIN(24+8*MAX(A458-3,0),100))</f>
        <v>100</v>
      </c>
      <c r="D458" s="3">
        <f>IF(A458&lt;=0,0,MAX(FLOOR(C458/A458,1),1))</f>
        <v>1</v>
      </c>
      <c r="E458" s="3">
        <f>IF(A458&lt;=0,0,MAX(D458*B458+2,4))</f>
        <v>48</v>
      </c>
      <c r="F458" s="4">
        <f>IF(C458=0,0,MAX(C458-E458,0)/C458)</f>
        <v>0.52</v>
      </c>
      <c r="G458" s="3">
        <f>ROUND(A458*CfgRawCapacityPerServerTB,4)</f>
        <v>1313280</v>
      </c>
      <c r="H458" s="3">
        <f>ROUND(G458*F458,4)</f>
        <v>682905.6</v>
      </c>
      <c r="I458" s="3">
        <f>ROUND(H458*CfgCapacityHeadroomFactor,4)</f>
        <v>546324.48</v>
      </c>
      <c r="J458" s="4">
        <f>IF(G458=0,0,ROUND(H458/G458*100,2))</f>
        <v>52</v>
      </c>
    </row>
    <row r="459" spans="1:10">
      <c r="A459">
        <v>457</v>
      </c>
      <c r="B459" s="2">
        <f>IF(A459&lt;=0,0,INT((A459-1)/10)+1)</f>
        <v>46</v>
      </c>
      <c r="C459" s="3">
        <f>IF(A459&lt;=0,0,MIN(24+8*MAX(A459-3,0),100))</f>
        <v>100</v>
      </c>
      <c r="D459" s="3">
        <f>IF(A459&lt;=0,0,MAX(FLOOR(C459/A459,1),1))</f>
        <v>1</v>
      </c>
      <c r="E459" s="3">
        <f>IF(A459&lt;=0,0,MAX(D459*B459+2,4))</f>
        <v>48</v>
      </c>
      <c r="F459" s="4">
        <f>IF(C459=0,0,MAX(C459-E459,0)/C459)</f>
        <v>0.52</v>
      </c>
      <c r="G459" s="3">
        <f>ROUND(A459*CfgRawCapacityPerServerTB,4)</f>
        <v>1316160</v>
      </c>
      <c r="H459" s="3">
        <f>ROUND(G459*F459,4)</f>
        <v>684403.2</v>
      </c>
      <c r="I459" s="3">
        <f>ROUND(H459*CfgCapacityHeadroomFactor,4)</f>
        <v>547522.56</v>
      </c>
      <c r="J459" s="4">
        <f>IF(G459=0,0,ROUND(H459/G459*100,2))</f>
        <v>52</v>
      </c>
    </row>
    <row r="460" spans="1:10">
      <c r="A460">
        <v>458</v>
      </c>
      <c r="B460" s="2">
        <f>IF(A460&lt;=0,0,INT((A460-1)/10)+1)</f>
        <v>46</v>
      </c>
      <c r="C460" s="3">
        <f>IF(A460&lt;=0,0,MIN(24+8*MAX(A460-3,0),100))</f>
        <v>100</v>
      </c>
      <c r="D460" s="3">
        <f>IF(A460&lt;=0,0,MAX(FLOOR(C460/A460,1),1))</f>
        <v>1</v>
      </c>
      <c r="E460" s="3">
        <f>IF(A460&lt;=0,0,MAX(D460*B460+2,4))</f>
        <v>48</v>
      </c>
      <c r="F460" s="4">
        <f>IF(C460=0,0,MAX(C460-E460,0)/C460)</f>
        <v>0.52</v>
      </c>
      <c r="G460" s="3">
        <f>ROUND(A460*CfgRawCapacityPerServerTB,4)</f>
        <v>1319040</v>
      </c>
      <c r="H460" s="3">
        <f>ROUND(G460*F460,4)</f>
        <v>685900.8</v>
      </c>
      <c r="I460" s="3">
        <f>ROUND(H460*CfgCapacityHeadroomFactor,4)</f>
        <v>548720.64</v>
      </c>
      <c r="J460" s="4">
        <f>IF(G460=0,0,ROUND(H460/G460*100,2))</f>
        <v>52</v>
      </c>
    </row>
    <row r="461" spans="1:10">
      <c r="A461">
        <v>459</v>
      </c>
      <c r="B461" s="2">
        <f>IF(A461&lt;=0,0,INT((A461-1)/10)+1)</f>
        <v>46</v>
      </c>
      <c r="C461" s="3">
        <f>IF(A461&lt;=0,0,MIN(24+8*MAX(A461-3,0),100))</f>
        <v>100</v>
      </c>
      <c r="D461" s="3">
        <f>IF(A461&lt;=0,0,MAX(FLOOR(C461/A461,1),1))</f>
        <v>1</v>
      </c>
      <c r="E461" s="3">
        <f>IF(A461&lt;=0,0,MAX(D461*B461+2,4))</f>
        <v>48</v>
      </c>
      <c r="F461" s="4">
        <f>IF(C461=0,0,MAX(C461-E461,0)/C461)</f>
        <v>0.52</v>
      </c>
      <c r="G461" s="3">
        <f>ROUND(A461*CfgRawCapacityPerServerTB,4)</f>
        <v>1321920</v>
      </c>
      <c r="H461" s="3">
        <f>ROUND(G461*F461,4)</f>
        <v>687398.4</v>
      </c>
      <c r="I461" s="3">
        <f>ROUND(H461*CfgCapacityHeadroomFactor,4)</f>
        <v>549918.72</v>
      </c>
      <c r="J461" s="4">
        <f>IF(G461=0,0,ROUND(H461/G461*100,2))</f>
        <v>52</v>
      </c>
    </row>
    <row r="462" spans="1:10">
      <c r="A462">
        <v>460</v>
      </c>
      <c r="B462" s="2">
        <f>IF(A462&lt;=0,0,INT((A462-1)/10)+1)</f>
        <v>46</v>
      </c>
      <c r="C462" s="3">
        <f>IF(A462&lt;=0,0,MIN(24+8*MAX(A462-3,0),100))</f>
        <v>100</v>
      </c>
      <c r="D462" s="3">
        <f>IF(A462&lt;=0,0,MAX(FLOOR(C462/A462,1),1))</f>
        <v>1</v>
      </c>
      <c r="E462" s="3">
        <f>IF(A462&lt;=0,0,MAX(D462*B462+2,4))</f>
        <v>48</v>
      </c>
      <c r="F462" s="4">
        <f>IF(C462=0,0,MAX(C462-E462,0)/C462)</f>
        <v>0.52</v>
      </c>
      <c r="G462" s="3">
        <f>ROUND(A462*CfgRawCapacityPerServerTB,4)</f>
        <v>1324800</v>
      </c>
      <c r="H462" s="3">
        <f>ROUND(G462*F462,4)</f>
        <v>688896</v>
      </c>
      <c r="I462" s="3">
        <f>ROUND(H462*CfgCapacityHeadroomFactor,4)</f>
        <v>551116.8</v>
      </c>
      <c r="J462" s="4">
        <f>IF(G462=0,0,ROUND(H462/G462*100,2))</f>
        <v>52</v>
      </c>
    </row>
    <row r="463" spans="1:10">
      <c r="A463">
        <v>461</v>
      </c>
      <c r="B463" s="2">
        <f>IF(A463&lt;=0,0,INT((A463-1)/10)+1)</f>
        <v>47</v>
      </c>
      <c r="C463" s="3">
        <f>IF(A463&lt;=0,0,MIN(24+8*MAX(A463-3,0),100))</f>
        <v>100</v>
      </c>
      <c r="D463" s="3">
        <f>IF(A463&lt;=0,0,MAX(FLOOR(C463/A463,1),1))</f>
        <v>1</v>
      </c>
      <c r="E463" s="3">
        <f>IF(A463&lt;=0,0,MAX(D463*B463+2,4))</f>
        <v>49</v>
      </c>
      <c r="F463" s="4">
        <f>IF(C463=0,0,MAX(C463-E463,0)/C463)</f>
        <v>0.51</v>
      </c>
      <c r="G463" s="3">
        <f>ROUND(A463*CfgRawCapacityPerServerTB,4)</f>
        <v>1327680</v>
      </c>
      <c r="H463" s="3">
        <f>ROUND(G463*F463,4)</f>
        <v>677116.8</v>
      </c>
      <c r="I463" s="3">
        <f>ROUND(H463*CfgCapacityHeadroomFactor,4)</f>
        <v>541693.44</v>
      </c>
      <c r="J463" s="4">
        <f>IF(G463=0,0,ROUND(H463/G463*100,2))</f>
        <v>51</v>
      </c>
    </row>
    <row r="464" spans="1:10">
      <c r="A464">
        <v>462</v>
      </c>
      <c r="B464" s="2">
        <f>IF(A464&lt;=0,0,INT((A464-1)/10)+1)</f>
        <v>47</v>
      </c>
      <c r="C464" s="3">
        <f>IF(A464&lt;=0,0,MIN(24+8*MAX(A464-3,0),100))</f>
        <v>100</v>
      </c>
      <c r="D464" s="3">
        <f>IF(A464&lt;=0,0,MAX(FLOOR(C464/A464,1),1))</f>
        <v>1</v>
      </c>
      <c r="E464" s="3">
        <f>IF(A464&lt;=0,0,MAX(D464*B464+2,4))</f>
        <v>49</v>
      </c>
      <c r="F464" s="4">
        <f>IF(C464=0,0,MAX(C464-E464,0)/C464)</f>
        <v>0.51</v>
      </c>
      <c r="G464" s="3">
        <f>ROUND(A464*CfgRawCapacityPerServerTB,4)</f>
        <v>1330560</v>
      </c>
      <c r="H464" s="3">
        <f>ROUND(G464*F464,4)</f>
        <v>678585.6</v>
      </c>
      <c r="I464" s="3">
        <f>ROUND(H464*CfgCapacityHeadroomFactor,4)</f>
        <v>542868.48</v>
      </c>
      <c r="J464" s="4">
        <f>IF(G464=0,0,ROUND(H464/G464*100,2))</f>
        <v>51</v>
      </c>
    </row>
    <row r="465" spans="1:10">
      <c r="A465">
        <v>463</v>
      </c>
      <c r="B465" s="2">
        <f>IF(A465&lt;=0,0,INT((A465-1)/10)+1)</f>
        <v>47</v>
      </c>
      <c r="C465" s="3">
        <f>IF(A465&lt;=0,0,MIN(24+8*MAX(A465-3,0),100))</f>
        <v>100</v>
      </c>
      <c r="D465" s="3">
        <f>IF(A465&lt;=0,0,MAX(FLOOR(C465/A465,1),1))</f>
        <v>1</v>
      </c>
      <c r="E465" s="3">
        <f>IF(A465&lt;=0,0,MAX(D465*B465+2,4))</f>
        <v>49</v>
      </c>
      <c r="F465" s="4">
        <f>IF(C465=0,0,MAX(C465-E465,0)/C465)</f>
        <v>0.51</v>
      </c>
      <c r="G465" s="3">
        <f>ROUND(A465*CfgRawCapacityPerServerTB,4)</f>
        <v>1333440</v>
      </c>
      <c r="H465" s="3">
        <f>ROUND(G465*F465,4)</f>
        <v>680054.4</v>
      </c>
      <c r="I465" s="3">
        <f>ROUND(H465*CfgCapacityHeadroomFactor,4)</f>
        <v>544043.52</v>
      </c>
      <c r="J465" s="4">
        <f>IF(G465=0,0,ROUND(H465/G465*100,2))</f>
        <v>51</v>
      </c>
    </row>
    <row r="466" spans="1:10">
      <c r="A466">
        <v>464</v>
      </c>
      <c r="B466" s="2">
        <f>IF(A466&lt;=0,0,INT((A466-1)/10)+1)</f>
        <v>47</v>
      </c>
      <c r="C466" s="3">
        <f>IF(A466&lt;=0,0,MIN(24+8*MAX(A466-3,0),100))</f>
        <v>100</v>
      </c>
      <c r="D466" s="3">
        <f>IF(A466&lt;=0,0,MAX(FLOOR(C466/A466,1),1))</f>
        <v>1</v>
      </c>
      <c r="E466" s="3">
        <f>IF(A466&lt;=0,0,MAX(D466*B466+2,4))</f>
        <v>49</v>
      </c>
      <c r="F466" s="4">
        <f>IF(C466=0,0,MAX(C466-E466,0)/C466)</f>
        <v>0.51</v>
      </c>
      <c r="G466" s="3">
        <f>ROUND(A466*CfgRawCapacityPerServerTB,4)</f>
        <v>1336320</v>
      </c>
      <c r="H466" s="3">
        <f>ROUND(G466*F466,4)</f>
        <v>681523.2</v>
      </c>
      <c r="I466" s="3">
        <f>ROUND(H466*CfgCapacityHeadroomFactor,4)</f>
        <v>545218.56</v>
      </c>
      <c r="J466" s="4">
        <f>IF(G466=0,0,ROUND(H466/G466*100,2))</f>
        <v>51</v>
      </c>
    </row>
    <row r="467" spans="1:10">
      <c r="A467">
        <v>465</v>
      </c>
      <c r="B467" s="2">
        <f>IF(A467&lt;=0,0,INT((A467-1)/10)+1)</f>
        <v>47</v>
      </c>
      <c r="C467" s="3">
        <f>IF(A467&lt;=0,0,MIN(24+8*MAX(A467-3,0),100))</f>
        <v>100</v>
      </c>
      <c r="D467" s="3">
        <f>IF(A467&lt;=0,0,MAX(FLOOR(C467/A467,1),1))</f>
        <v>1</v>
      </c>
      <c r="E467" s="3">
        <f>IF(A467&lt;=0,0,MAX(D467*B467+2,4))</f>
        <v>49</v>
      </c>
      <c r="F467" s="4">
        <f>IF(C467=0,0,MAX(C467-E467,0)/C467)</f>
        <v>0.51</v>
      </c>
      <c r="G467" s="3">
        <f>ROUND(A467*CfgRawCapacityPerServerTB,4)</f>
        <v>1339200</v>
      </c>
      <c r="H467" s="3">
        <f>ROUND(G467*F467,4)</f>
        <v>682992</v>
      </c>
      <c r="I467" s="3">
        <f>ROUND(H467*CfgCapacityHeadroomFactor,4)</f>
        <v>546393.6</v>
      </c>
      <c r="J467" s="4">
        <f>IF(G467=0,0,ROUND(H467/G467*100,2))</f>
        <v>51</v>
      </c>
    </row>
    <row r="468" spans="1:10">
      <c r="A468">
        <v>466</v>
      </c>
      <c r="B468" s="2">
        <f>IF(A468&lt;=0,0,INT((A468-1)/10)+1)</f>
        <v>47</v>
      </c>
      <c r="C468" s="3">
        <f>IF(A468&lt;=0,0,MIN(24+8*MAX(A468-3,0),100))</f>
        <v>100</v>
      </c>
      <c r="D468" s="3">
        <f>IF(A468&lt;=0,0,MAX(FLOOR(C468/A468,1),1))</f>
        <v>1</v>
      </c>
      <c r="E468" s="3">
        <f>IF(A468&lt;=0,0,MAX(D468*B468+2,4))</f>
        <v>49</v>
      </c>
      <c r="F468" s="4">
        <f>IF(C468=0,0,MAX(C468-E468,0)/C468)</f>
        <v>0.51</v>
      </c>
      <c r="G468" s="3">
        <f>ROUND(A468*CfgRawCapacityPerServerTB,4)</f>
        <v>1342080</v>
      </c>
      <c r="H468" s="3">
        <f>ROUND(G468*F468,4)</f>
        <v>684460.8</v>
      </c>
      <c r="I468" s="3">
        <f>ROUND(H468*CfgCapacityHeadroomFactor,4)</f>
        <v>547568.64</v>
      </c>
      <c r="J468" s="4">
        <f>IF(G468=0,0,ROUND(H468/G468*100,2))</f>
        <v>51</v>
      </c>
    </row>
    <row r="469" spans="1:10">
      <c r="A469">
        <v>467</v>
      </c>
      <c r="B469" s="2">
        <f>IF(A469&lt;=0,0,INT((A469-1)/10)+1)</f>
        <v>47</v>
      </c>
      <c r="C469" s="3">
        <f>IF(A469&lt;=0,0,MIN(24+8*MAX(A469-3,0),100))</f>
        <v>100</v>
      </c>
      <c r="D469" s="3">
        <f>IF(A469&lt;=0,0,MAX(FLOOR(C469/A469,1),1))</f>
        <v>1</v>
      </c>
      <c r="E469" s="3">
        <f>IF(A469&lt;=0,0,MAX(D469*B469+2,4))</f>
        <v>49</v>
      </c>
      <c r="F469" s="4">
        <f>IF(C469=0,0,MAX(C469-E469,0)/C469)</f>
        <v>0.51</v>
      </c>
      <c r="G469" s="3">
        <f>ROUND(A469*CfgRawCapacityPerServerTB,4)</f>
        <v>1344960</v>
      </c>
      <c r="H469" s="3">
        <f>ROUND(G469*F469,4)</f>
        <v>685929.6</v>
      </c>
      <c r="I469" s="3">
        <f>ROUND(H469*CfgCapacityHeadroomFactor,4)</f>
        <v>548743.68</v>
      </c>
      <c r="J469" s="4">
        <f>IF(G469=0,0,ROUND(H469/G469*100,2))</f>
        <v>51</v>
      </c>
    </row>
    <row r="470" spans="1:10">
      <c r="A470">
        <v>468</v>
      </c>
      <c r="B470" s="2">
        <f>IF(A470&lt;=0,0,INT((A470-1)/10)+1)</f>
        <v>47</v>
      </c>
      <c r="C470" s="3">
        <f>IF(A470&lt;=0,0,MIN(24+8*MAX(A470-3,0),100))</f>
        <v>100</v>
      </c>
      <c r="D470" s="3">
        <f>IF(A470&lt;=0,0,MAX(FLOOR(C470/A470,1),1))</f>
        <v>1</v>
      </c>
      <c r="E470" s="3">
        <f>IF(A470&lt;=0,0,MAX(D470*B470+2,4))</f>
        <v>49</v>
      </c>
      <c r="F470" s="4">
        <f>IF(C470=0,0,MAX(C470-E470,0)/C470)</f>
        <v>0.51</v>
      </c>
      <c r="G470" s="3">
        <f>ROUND(A470*CfgRawCapacityPerServerTB,4)</f>
        <v>1347840</v>
      </c>
      <c r="H470" s="3">
        <f>ROUND(G470*F470,4)</f>
        <v>687398.4</v>
      </c>
      <c r="I470" s="3">
        <f>ROUND(H470*CfgCapacityHeadroomFactor,4)</f>
        <v>549918.72</v>
      </c>
      <c r="J470" s="4">
        <f>IF(G470=0,0,ROUND(H470/G470*100,2))</f>
        <v>51</v>
      </c>
    </row>
    <row r="471" spans="1:10">
      <c r="A471">
        <v>469</v>
      </c>
      <c r="B471" s="2">
        <f>IF(A471&lt;=0,0,INT((A471-1)/10)+1)</f>
        <v>47</v>
      </c>
      <c r="C471" s="3">
        <f>IF(A471&lt;=0,0,MIN(24+8*MAX(A471-3,0),100))</f>
        <v>100</v>
      </c>
      <c r="D471" s="3">
        <f>IF(A471&lt;=0,0,MAX(FLOOR(C471/A471,1),1))</f>
        <v>1</v>
      </c>
      <c r="E471" s="3">
        <f>IF(A471&lt;=0,0,MAX(D471*B471+2,4))</f>
        <v>49</v>
      </c>
      <c r="F471" s="4">
        <f>IF(C471=0,0,MAX(C471-E471,0)/C471)</f>
        <v>0.51</v>
      </c>
      <c r="G471" s="3">
        <f>ROUND(A471*CfgRawCapacityPerServerTB,4)</f>
        <v>1350720</v>
      </c>
      <c r="H471" s="3">
        <f>ROUND(G471*F471,4)</f>
        <v>688867.2</v>
      </c>
      <c r="I471" s="3">
        <f>ROUND(H471*CfgCapacityHeadroomFactor,4)</f>
        <v>551093.76</v>
      </c>
      <c r="J471" s="4">
        <f>IF(G471=0,0,ROUND(H471/G471*100,2))</f>
        <v>51</v>
      </c>
    </row>
    <row r="472" spans="1:10">
      <c r="A472">
        <v>470</v>
      </c>
      <c r="B472" s="2">
        <f>IF(A472&lt;=0,0,INT((A472-1)/10)+1)</f>
        <v>47</v>
      </c>
      <c r="C472" s="3">
        <f>IF(A472&lt;=0,0,MIN(24+8*MAX(A472-3,0),100))</f>
        <v>100</v>
      </c>
      <c r="D472" s="3">
        <f>IF(A472&lt;=0,0,MAX(FLOOR(C472/A472,1),1))</f>
        <v>1</v>
      </c>
      <c r="E472" s="3">
        <f>IF(A472&lt;=0,0,MAX(D472*B472+2,4))</f>
        <v>49</v>
      </c>
      <c r="F472" s="4">
        <f>IF(C472=0,0,MAX(C472-E472,0)/C472)</f>
        <v>0.51</v>
      </c>
      <c r="G472" s="3">
        <f>ROUND(A472*CfgRawCapacityPerServerTB,4)</f>
        <v>1353600</v>
      </c>
      <c r="H472" s="3">
        <f>ROUND(G472*F472,4)</f>
        <v>690336</v>
      </c>
      <c r="I472" s="3">
        <f>ROUND(H472*CfgCapacityHeadroomFactor,4)</f>
        <v>552268.8</v>
      </c>
      <c r="J472" s="4">
        <f>IF(G472=0,0,ROUND(H472/G472*100,2))</f>
        <v>51</v>
      </c>
    </row>
    <row r="473" spans="1:10">
      <c r="A473">
        <v>471</v>
      </c>
      <c r="B473" s="2">
        <f>IF(A473&lt;=0,0,INT((A473-1)/10)+1)</f>
        <v>48</v>
      </c>
      <c r="C473" s="3">
        <f>IF(A473&lt;=0,0,MIN(24+8*MAX(A473-3,0),100))</f>
        <v>100</v>
      </c>
      <c r="D473" s="3">
        <f>IF(A473&lt;=0,0,MAX(FLOOR(C473/A473,1),1))</f>
        <v>1</v>
      </c>
      <c r="E473" s="3">
        <f>IF(A473&lt;=0,0,MAX(D473*B473+2,4))</f>
        <v>50</v>
      </c>
      <c r="F473" s="4">
        <f>IF(C473=0,0,MAX(C473-E473,0)/C473)</f>
        <v>0.5</v>
      </c>
      <c r="G473" s="3">
        <f>ROUND(A473*CfgRawCapacityPerServerTB,4)</f>
        <v>1356480</v>
      </c>
      <c r="H473" s="3">
        <f>ROUND(G473*F473,4)</f>
        <v>678240</v>
      </c>
      <c r="I473" s="3">
        <f>ROUND(H473*CfgCapacityHeadroomFactor,4)</f>
        <v>542592</v>
      </c>
      <c r="J473" s="4">
        <f>IF(G473=0,0,ROUND(H473/G473*100,2))</f>
        <v>50</v>
      </c>
    </row>
    <row r="474" spans="1:10">
      <c r="A474">
        <v>472</v>
      </c>
      <c r="B474" s="2">
        <f>IF(A474&lt;=0,0,INT((A474-1)/10)+1)</f>
        <v>48</v>
      </c>
      <c r="C474" s="3">
        <f>IF(A474&lt;=0,0,MIN(24+8*MAX(A474-3,0),100))</f>
        <v>100</v>
      </c>
      <c r="D474" s="3">
        <f>IF(A474&lt;=0,0,MAX(FLOOR(C474/A474,1),1))</f>
        <v>1</v>
      </c>
      <c r="E474" s="3">
        <f>IF(A474&lt;=0,0,MAX(D474*B474+2,4))</f>
        <v>50</v>
      </c>
      <c r="F474" s="4">
        <f>IF(C474=0,0,MAX(C474-E474,0)/C474)</f>
        <v>0.5</v>
      </c>
      <c r="G474" s="3">
        <f>ROUND(A474*CfgRawCapacityPerServerTB,4)</f>
        <v>1359360</v>
      </c>
      <c r="H474" s="3">
        <f>ROUND(G474*F474,4)</f>
        <v>679680</v>
      </c>
      <c r="I474" s="3">
        <f>ROUND(H474*CfgCapacityHeadroomFactor,4)</f>
        <v>543744</v>
      </c>
      <c r="J474" s="4">
        <f>IF(G474=0,0,ROUND(H474/G474*100,2))</f>
        <v>50</v>
      </c>
    </row>
    <row r="475" spans="1:10">
      <c r="A475">
        <v>473</v>
      </c>
      <c r="B475" s="2">
        <f>IF(A475&lt;=0,0,INT((A475-1)/10)+1)</f>
        <v>48</v>
      </c>
      <c r="C475" s="3">
        <f>IF(A475&lt;=0,0,MIN(24+8*MAX(A475-3,0),100))</f>
        <v>100</v>
      </c>
      <c r="D475" s="3">
        <f>IF(A475&lt;=0,0,MAX(FLOOR(C475/A475,1),1))</f>
        <v>1</v>
      </c>
      <c r="E475" s="3">
        <f>IF(A475&lt;=0,0,MAX(D475*B475+2,4))</f>
        <v>50</v>
      </c>
      <c r="F475" s="4">
        <f>IF(C475=0,0,MAX(C475-E475,0)/C475)</f>
        <v>0.5</v>
      </c>
      <c r="G475" s="3">
        <f>ROUND(A475*CfgRawCapacityPerServerTB,4)</f>
        <v>1362240</v>
      </c>
      <c r="H475" s="3">
        <f>ROUND(G475*F475,4)</f>
        <v>681120</v>
      </c>
      <c r="I475" s="3">
        <f>ROUND(H475*CfgCapacityHeadroomFactor,4)</f>
        <v>544896</v>
      </c>
      <c r="J475" s="4">
        <f>IF(G475=0,0,ROUND(H475/G475*100,2))</f>
        <v>50</v>
      </c>
    </row>
    <row r="476" spans="1:10">
      <c r="A476">
        <v>474</v>
      </c>
      <c r="B476" s="2">
        <f>IF(A476&lt;=0,0,INT((A476-1)/10)+1)</f>
        <v>48</v>
      </c>
      <c r="C476" s="3">
        <f>IF(A476&lt;=0,0,MIN(24+8*MAX(A476-3,0),100))</f>
        <v>100</v>
      </c>
      <c r="D476" s="3">
        <f>IF(A476&lt;=0,0,MAX(FLOOR(C476/A476,1),1))</f>
        <v>1</v>
      </c>
      <c r="E476" s="3">
        <f>IF(A476&lt;=0,0,MAX(D476*B476+2,4))</f>
        <v>50</v>
      </c>
      <c r="F476" s="4">
        <f>IF(C476=0,0,MAX(C476-E476,0)/C476)</f>
        <v>0.5</v>
      </c>
      <c r="G476" s="3">
        <f>ROUND(A476*CfgRawCapacityPerServerTB,4)</f>
        <v>1365120</v>
      </c>
      <c r="H476" s="3">
        <f>ROUND(G476*F476,4)</f>
        <v>682560</v>
      </c>
      <c r="I476" s="3">
        <f>ROUND(H476*CfgCapacityHeadroomFactor,4)</f>
        <v>546048</v>
      </c>
      <c r="J476" s="4">
        <f>IF(G476=0,0,ROUND(H476/G476*100,2))</f>
        <v>50</v>
      </c>
    </row>
    <row r="477" spans="1:10">
      <c r="A477">
        <v>475</v>
      </c>
      <c r="B477" s="2">
        <f>IF(A477&lt;=0,0,INT((A477-1)/10)+1)</f>
        <v>48</v>
      </c>
      <c r="C477" s="3">
        <f>IF(A477&lt;=0,0,MIN(24+8*MAX(A477-3,0),100))</f>
        <v>100</v>
      </c>
      <c r="D477" s="3">
        <f>IF(A477&lt;=0,0,MAX(FLOOR(C477/A477,1),1))</f>
        <v>1</v>
      </c>
      <c r="E477" s="3">
        <f>IF(A477&lt;=0,0,MAX(D477*B477+2,4))</f>
        <v>50</v>
      </c>
      <c r="F477" s="4">
        <f>IF(C477=0,0,MAX(C477-E477,0)/C477)</f>
        <v>0.5</v>
      </c>
      <c r="G477" s="3">
        <f>ROUND(A477*CfgRawCapacityPerServerTB,4)</f>
        <v>1368000</v>
      </c>
      <c r="H477" s="3">
        <f>ROUND(G477*F477,4)</f>
        <v>684000</v>
      </c>
      <c r="I477" s="3">
        <f>ROUND(H477*CfgCapacityHeadroomFactor,4)</f>
        <v>547200</v>
      </c>
      <c r="J477" s="4">
        <f>IF(G477=0,0,ROUND(H477/G477*100,2))</f>
        <v>50</v>
      </c>
    </row>
    <row r="478" spans="1:10">
      <c r="A478">
        <v>476</v>
      </c>
      <c r="B478" s="2">
        <f>IF(A478&lt;=0,0,INT((A478-1)/10)+1)</f>
        <v>48</v>
      </c>
      <c r="C478" s="3">
        <f>IF(A478&lt;=0,0,MIN(24+8*MAX(A478-3,0),100))</f>
        <v>100</v>
      </c>
      <c r="D478" s="3">
        <f>IF(A478&lt;=0,0,MAX(FLOOR(C478/A478,1),1))</f>
        <v>1</v>
      </c>
      <c r="E478" s="3">
        <f>IF(A478&lt;=0,0,MAX(D478*B478+2,4))</f>
        <v>50</v>
      </c>
      <c r="F478" s="4">
        <f>IF(C478=0,0,MAX(C478-E478,0)/C478)</f>
        <v>0.5</v>
      </c>
      <c r="G478" s="3">
        <f>ROUND(A478*CfgRawCapacityPerServerTB,4)</f>
        <v>1370880</v>
      </c>
      <c r="H478" s="3">
        <f>ROUND(G478*F478,4)</f>
        <v>685440</v>
      </c>
      <c r="I478" s="3">
        <f>ROUND(H478*CfgCapacityHeadroomFactor,4)</f>
        <v>548352</v>
      </c>
      <c r="J478" s="4">
        <f>IF(G478=0,0,ROUND(H478/G478*100,2))</f>
        <v>50</v>
      </c>
    </row>
    <row r="479" spans="1:10">
      <c r="A479">
        <v>477</v>
      </c>
      <c r="B479" s="2">
        <f>IF(A479&lt;=0,0,INT((A479-1)/10)+1)</f>
        <v>48</v>
      </c>
      <c r="C479" s="3">
        <f>IF(A479&lt;=0,0,MIN(24+8*MAX(A479-3,0),100))</f>
        <v>100</v>
      </c>
      <c r="D479" s="3">
        <f>IF(A479&lt;=0,0,MAX(FLOOR(C479/A479,1),1))</f>
        <v>1</v>
      </c>
      <c r="E479" s="3">
        <f>IF(A479&lt;=0,0,MAX(D479*B479+2,4))</f>
        <v>50</v>
      </c>
      <c r="F479" s="4">
        <f>IF(C479=0,0,MAX(C479-E479,0)/C479)</f>
        <v>0.5</v>
      </c>
      <c r="G479" s="3">
        <f>ROUND(A479*CfgRawCapacityPerServerTB,4)</f>
        <v>1373760</v>
      </c>
      <c r="H479" s="3">
        <f>ROUND(G479*F479,4)</f>
        <v>686880</v>
      </c>
      <c r="I479" s="3">
        <f>ROUND(H479*CfgCapacityHeadroomFactor,4)</f>
        <v>549504</v>
      </c>
      <c r="J479" s="4">
        <f>IF(G479=0,0,ROUND(H479/G479*100,2))</f>
        <v>50</v>
      </c>
    </row>
    <row r="480" spans="1:10">
      <c r="A480">
        <v>478</v>
      </c>
      <c r="B480" s="2">
        <f>IF(A480&lt;=0,0,INT((A480-1)/10)+1)</f>
        <v>48</v>
      </c>
      <c r="C480" s="3">
        <f>IF(A480&lt;=0,0,MIN(24+8*MAX(A480-3,0),100))</f>
        <v>100</v>
      </c>
      <c r="D480" s="3">
        <f>IF(A480&lt;=0,0,MAX(FLOOR(C480/A480,1),1))</f>
        <v>1</v>
      </c>
      <c r="E480" s="3">
        <f>IF(A480&lt;=0,0,MAX(D480*B480+2,4))</f>
        <v>50</v>
      </c>
      <c r="F480" s="4">
        <f>IF(C480=0,0,MAX(C480-E480,0)/C480)</f>
        <v>0.5</v>
      </c>
      <c r="G480" s="3">
        <f>ROUND(A480*CfgRawCapacityPerServerTB,4)</f>
        <v>1376640</v>
      </c>
      <c r="H480" s="3">
        <f>ROUND(G480*F480,4)</f>
        <v>688320</v>
      </c>
      <c r="I480" s="3">
        <f>ROUND(H480*CfgCapacityHeadroomFactor,4)</f>
        <v>550656</v>
      </c>
      <c r="J480" s="4">
        <f>IF(G480=0,0,ROUND(H480/G480*100,2))</f>
        <v>50</v>
      </c>
    </row>
    <row r="481" spans="1:10">
      <c r="A481">
        <v>479</v>
      </c>
      <c r="B481" s="2">
        <f>IF(A481&lt;=0,0,INT((A481-1)/10)+1)</f>
        <v>48</v>
      </c>
      <c r="C481" s="3">
        <f>IF(A481&lt;=0,0,MIN(24+8*MAX(A481-3,0),100))</f>
        <v>100</v>
      </c>
      <c r="D481" s="3">
        <f>IF(A481&lt;=0,0,MAX(FLOOR(C481/A481,1),1))</f>
        <v>1</v>
      </c>
      <c r="E481" s="3">
        <f>IF(A481&lt;=0,0,MAX(D481*B481+2,4))</f>
        <v>50</v>
      </c>
      <c r="F481" s="4">
        <f>IF(C481=0,0,MAX(C481-E481,0)/C481)</f>
        <v>0.5</v>
      </c>
      <c r="G481" s="3">
        <f>ROUND(A481*CfgRawCapacityPerServerTB,4)</f>
        <v>1379520</v>
      </c>
      <c r="H481" s="3">
        <f>ROUND(G481*F481,4)</f>
        <v>689760</v>
      </c>
      <c r="I481" s="3">
        <f>ROUND(H481*CfgCapacityHeadroomFactor,4)</f>
        <v>551808</v>
      </c>
      <c r="J481" s="4">
        <f>IF(G481=0,0,ROUND(H481/G481*100,2))</f>
        <v>50</v>
      </c>
    </row>
    <row r="482" spans="1:10">
      <c r="A482">
        <v>480</v>
      </c>
      <c r="B482" s="2">
        <f>IF(A482&lt;=0,0,INT((A482-1)/10)+1)</f>
        <v>48</v>
      </c>
      <c r="C482" s="3">
        <f>IF(A482&lt;=0,0,MIN(24+8*MAX(A482-3,0),100))</f>
        <v>100</v>
      </c>
      <c r="D482" s="3">
        <f>IF(A482&lt;=0,0,MAX(FLOOR(C482/A482,1),1))</f>
        <v>1</v>
      </c>
      <c r="E482" s="3">
        <f>IF(A482&lt;=0,0,MAX(D482*B482+2,4))</f>
        <v>50</v>
      </c>
      <c r="F482" s="4">
        <f>IF(C482=0,0,MAX(C482-E482,0)/C482)</f>
        <v>0.5</v>
      </c>
      <c r="G482" s="3">
        <f>ROUND(A482*CfgRawCapacityPerServerTB,4)</f>
        <v>1382400</v>
      </c>
      <c r="H482" s="3">
        <f>ROUND(G482*F482,4)</f>
        <v>691200</v>
      </c>
      <c r="I482" s="3">
        <f>ROUND(H482*CfgCapacityHeadroomFactor,4)</f>
        <v>552960</v>
      </c>
      <c r="J482" s="4">
        <f>IF(G482=0,0,ROUND(H482/G482*100,2))</f>
        <v>50</v>
      </c>
    </row>
    <row r="483" spans="1:10">
      <c r="A483">
        <v>481</v>
      </c>
      <c r="B483" s="2">
        <f>IF(A483&lt;=0,0,INT((A483-1)/10)+1)</f>
        <v>49</v>
      </c>
      <c r="C483" s="3">
        <f>IF(A483&lt;=0,0,MIN(24+8*MAX(A483-3,0),100))</f>
        <v>100</v>
      </c>
      <c r="D483" s="3">
        <f>IF(A483&lt;=0,0,MAX(FLOOR(C483/A483,1),1))</f>
        <v>1</v>
      </c>
      <c r="E483" s="3">
        <f>IF(A483&lt;=0,0,MAX(D483*B483+2,4))</f>
        <v>51</v>
      </c>
      <c r="F483" s="4">
        <f>IF(C483=0,0,MAX(C483-E483,0)/C483)</f>
        <v>0.49</v>
      </c>
      <c r="G483" s="3">
        <f>ROUND(A483*CfgRawCapacityPerServerTB,4)</f>
        <v>1385280</v>
      </c>
      <c r="H483" s="3">
        <f>ROUND(G483*F483,4)</f>
        <v>678787.2</v>
      </c>
      <c r="I483" s="3">
        <f>ROUND(H483*CfgCapacityHeadroomFactor,4)</f>
        <v>543029.76</v>
      </c>
      <c r="J483" s="4">
        <f>IF(G483=0,0,ROUND(H483/G483*100,2))</f>
        <v>49</v>
      </c>
    </row>
    <row r="484" spans="1:10">
      <c r="A484">
        <v>482</v>
      </c>
      <c r="B484" s="2">
        <f>IF(A484&lt;=0,0,INT((A484-1)/10)+1)</f>
        <v>49</v>
      </c>
      <c r="C484" s="3">
        <f>IF(A484&lt;=0,0,MIN(24+8*MAX(A484-3,0),100))</f>
        <v>100</v>
      </c>
      <c r="D484" s="3">
        <f>IF(A484&lt;=0,0,MAX(FLOOR(C484/A484,1),1))</f>
        <v>1</v>
      </c>
      <c r="E484" s="3">
        <f>IF(A484&lt;=0,0,MAX(D484*B484+2,4))</f>
        <v>51</v>
      </c>
      <c r="F484" s="4">
        <f>IF(C484=0,0,MAX(C484-E484,0)/C484)</f>
        <v>0.49</v>
      </c>
      <c r="G484" s="3">
        <f>ROUND(A484*CfgRawCapacityPerServerTB,4)</f>
        <v>1388160</v>
      </c>
      <c r="H484" s="3">
        <f>ROUND(G484*F484,4)</f>
        <v>680198.4</v>
      </c>
      <c r="I484" s="3">
        <f>ROUND(H484*CfgCapacityHeadroomFactor,4)</f>
        <v>544158.72</v>
      </c>
      <c r="J484" s="4">
        <f>IF(G484=0,0,ROUND(H484/G484*100,2))</f>
        <v>49</v>
      </c>
    </row>
    <row r="485" spans="1:10">
      <c r="A485">
        <v>483</v>
      </c>
      <c r="B485" s="2">
        <f>IF(A485&lt;=0,0,INT((A485-1)/10)+1)</f>
        <v>49</v>
      </c>
      <c r="C485" s="3">
        <f>IF(A485&lt;=0,0,MIN(24+8*MAX(A485-3,0),100))</f>
        <v>100</v>
      </c>
      <c r="D485" s="3">
        <f>IF(A485&lt;=0,0,MAX(FLOOR(C485/A485,1),1))</f>
        <v>1</v>
      </c>
      <c r="E485" s="3">
        <f>IF(A485&lt;=0,0,MAX(D485*B485+2,4))</f>
        <v>51</v>
      </c>
      <c r="F485" s="4">
        <f>IF(C485=0,0,MAX(C485-E485,0)/C485)</f>
        <v>0.49</v>
      </c>
      <c r="G485" s="3">
        <f>ROUND(A485*CfgRawCapacityPerServerTB,4)</f>
        <v>1391040</v>
      </c>
      <c r="H485" s="3">
        <f>ROUND(G485*F485,4)</f>
        <v>681609.6</v>
      </c>
      <c r="I485" s="3">
        <f>ROUND(H485*CfgCapacityHeadroomFactor,4)</f>
        <v>545287.68</v>
      </c>
      <c r="J485" s="4">
        <f>IF(G485=0,0,ROUND(H485/G485*100,2))</f>
        <v>49</v>
      </c>
    </row>
    <row r="486" spans="1:10">
      <c r="A486">
        <v>484</v>
      </c>
      <c r="B486" s="2">
        <f>IF(A486&lt;=0,0,INT((A486-1)/10)+1)</f>
        <v>49</v>
      </c>
      <c r="C486" s="3">
        <f>IF(A486&lt;=0,0,MIN(24+8*MAX(A486-3,0),100))</f>
        <v>100</v>
      </c>
      <c r="D486" s="3">
        <f>IF(A486&lt;=0,0,MAX(FLOOR(C486/A486,1),1))</f>
        <v>1</v>
      </c>
      <c r="E486" s="3">
        <f>IF(A486&lt;=0,0,MAX(D486*B486+2,4))</f>
        <v>51</v>
      </c>
      <c r="F486" s="4">
        <f>IF(C486=0,0,MAX(C486-E486,0)/C486)</f>
        <v>0.49</v>
      </c>
      <c r="G486" s="3">
        <f>ROUND(A486*CfgRawCapacityPerServerTB,4)</f>
        <v>1393920</v>
      </c>
      <c r="H486" s="3">
        <f>ROUND(G486*F486,4)</f>
        <v>683020.8</v>
      </c>
      <c r="I486" s="3">
        <f>ROUND(H486*CfgCapacityHeadroomFactor,4)</f>
        <v>546416.64</v>
      </c>
      <c r="J486" s="4">
        <f>IF(G486=0,0,ROUND(H486/G486*100,2))</f>
        <v>49</v>
      </c>
    </row>
    <row r="487" spans="1:10">
      <c r="A487">
        <v>485</v>
      </c>
      <c r="B487" s="2">
        <f>IF(A487&lt;=0,0,INT((A487-1)/10)+1)</f>
        <v>49</v>
      </c>
      <c r="C487" s="3">
        <f>IF(A487&lt;=0,0,MIN(24+8*MAX(A487-3,0),100))</f>
        <v>100</v>
      </c>
      <c r="D487" s="3">
        <f>IF(A487&lt;=0,0,MAX(FLOOR(C487/A487,1),1))</f>
        <v>1</v>
      </c>
      <c r="E487" s="3">
        <f>IF(A487&lt;=0,0,MAX(D487*B487+2,4))</f>
        <v>51</v>
      </c>
      <c r="F487" s="4">
        <f>IF(C487=0,0,MAX(C487-E487,0)/C487)</f>
        <v>0.49</v>
      </c>
      <c r="G487" s="3">
        <f>ROUND(A487*CfgRawCapacityPerServerTB,4)</f>
        <v>1396800</v>
      </c>
      <c r="H487" s="3">
        <f>ROUND(G487*F487,4)</f>
        <v>684432</v>
      </c>
      <c r="I487" s="3">
        <f>ROUND(H487*CfgCapacityHeadroomFactor,4)</f>
        <v>547545.6</v>
      </c>
      <c r="J487" s="4">
        <f>IF(G487=0,0,ROUND(H487/G487*100,2))</f>
        <v>49</v>
      </c>
    </row>
    <row r="488" spans="1:10">
      <c r="A488">
        <v>486</v>
      </c>
      <c r="B488" s="2">
        <f>IF(A488&lt;=0,0,INT((A488-1)/10)+1)</f>
        <v>49</v>
      </c>
      <c r="C488" s="3">
        <f>IF(A488&lt;=0,0,MIN(24+8*MAX(A488-3,0),100))</f>
        <v>100</v>
      </c>
      <c r="D488" s="3">
        <f>IF(A488&lt;=0,0,MAX(FLOOR(C488/A488,1),1))</f>
        <v>1</v>
      </c>
      <c r="E488" s="3">
        <f>IF(A488&lt;=0,0,MAX(D488*B488+2,4))</f>
        <v>51</v>
      </c>
      <c r="F488" s="4">
        <f>IF(C488=0,0,MAX(C488-E488,0)/C488)</f>
        <v>0.49</v>
      </c>
      <c r="G488" s="3">
        <f>ROUND(A488*CfgRawCapacityPerServerTB,4)</f>
        <v>1399680</v>
      </c>
      <c r="H488" s="3">
        <f>ROUND(G488*F488,4)</f>
        <v>685843.2</v>
      </c>
      <c r="I488" s="3">
        <f>ROUND(H488*CfgCapacityHeadroomFactor,4)</f>
        <v>548674.56</v>
      </c>
      <c r="J488" s="4">
        <f>IF(G488=0,0,ROUND(H488/G488*100,2))</f>
        <v>49</v>
      </c>
    </row>
    <row r="489" spans="1:10">
      <c r="A489">
        <v>487</v>
      </c>
      <c r="B489" s="2">
        <f>IF(A489&lt;=0,0,INT((A489-1)/10)+1)</f>
        <v>49</v>
      </c>
      <c r="C489" s="3">
        <f>IF(A489&lt;=0,0,MIN(24+8*MAX(A489-3,0),100))</f>
        <v>100</v>
      </c>
      <c r="D489" s="3">
        <f>IF(A489&lt;=0,0,MAX(FLOOR(C489/A489,1),1))</f>
        <v>1</v>
      </c>
      <c r="E489" s="3">
        <f>IF(A489&lt;=0,0,MAX(D489*B489+2,4))</f>
        <v>51</v>
      </c>
      <c r="F489" s="4">
        <f>IF(C489=0,0,MAX(C489-E489,0)/C489)</f>
        <v>0.49</v>
      </c>
      <c r="G489" s="3">
        <f>ROUND(A489*CfgRawCapacityPerServerTB,4)</f>
        <v>1402560</v>
      </c>
      <c r="H489" s="3">
        <f>ROUND(G489*F489,4)</f>
        <v>687254.4</v>
      </c>
      <c r="I489" s="3">
        <f>ROUND(H489*CfgCapacityHeadroomFactor,4)</f>
        <v>549803.52</v>
      </c>
      <c r="J489" s="4">
        <f>IF(G489=0,0,ROUND(H489/G489*100,2))</f>
        <v>49</v>
      </c>
    </row>
    <row r="490" spans="1:10">
      <c r="A490">
        <v>488</v>
      </c>
      <c r="B490" s="2">
        <f>IF(A490&lt;=0,0,INT((A490-1)/10)+1)</f>
        <v>49</v>
      </c>
      <c r="C490" s="3">
        <f>IF(A490&lt;=0,0,MIN(24+8*MAX(A490-3,0),100))</f>
        <v>100</v>
      </c>
      <c r="D490" s="3">
        <f>IF(A490&lt;=0,0,MAX(FLOOR(C490/A490,1),1))</f>
        <v>1</v>
      </c>
      <c r="E490" s="3">
        <f>IF(A490&lt;=0,0,MAX(D490*B490+2,4))</f>
        <v>51</v>
      </c>
      <c r="F490" s="4">
        <f>IF(C490=0,0,MAX(C490-E490,0)/C490)</f>
        <v>0.49</v>
      </c>
      <c r="G490" s="3">
        <f>ROUND(A490*CfgRawCapacityPerServerTB,4)</f>
        <v>1405440</v>
      </c>
      <c r="H490" s="3">
        <f>ROUND(G490*F490,4)</f>
        <v>688665.6</v>
      </c>
      <c r="I490" s="3">
        <f>ROUND(H490*CfgCapacityHeadroomFactor,4)</f>
        <v>550932.48</v>
      </c>
      <c r="J490" s="4">
        <f>IF(G490=0,0,ROUND(H490/G490*100,2))</f>
        <v>49</v>
      </c>
    </row>
    <row r="491" spans="1:10">
      <c r="A491">
        <v>489</v>
      </c>
      <c r="B491" s="2">
        <f>IF(A491&lt;=0,0,INT((A491-1)/10)+1)</f>
        <v>49</v>
      </c>
      <c r="C491" s="3">
        <f>IF(A491&lt;=0,0,MIN(24+8*MAX(A491-3,0),100))</f>
        <v>100</v>
      </c>
      <c r="D491" s="3">
        <f>IF(A491&lt;=0,0,MAX(FLOOR(C491/A491,1),1))</f>
        <v>1</v>
      </c>
      <c r="E491" s="3">
        <f>IF(A491&lt;=0,0,MAX(D491*B491+2,4))</f>
        <v>51</v>
      </c>
      <c r="F491" s="4">
        <f>IF(C491=0,0,MAX(C491-E491,0)/C491)</f>
        <v>0.49</v>
      </c>
      <c r="G491" s="3">
        <f>ROUND(A491*CfgRawCapacityPerServerTB,4)</f>
        <v>1408320</v>
      </c>
      <c r="H491" s="3">
        <f>ROUND(G491*F491,4)</f>
        <v>690076.8</v>
      </c>
      <c r="I491" s="3">
        <f>ROUND(H491*CfgCapacityHeadroomFactor,4)</f>
        <v>552061.44</v>
      </c>
      <c r="J491" s="4">
        <f>IF(G491=0,0,ROUND(H491/G491*100,2))</f>
        <v>49</v>
      </c>
    </row>
    <row r="492" spans="1:10">
      <c r="A492">
        <v>490</v>
      </c>
      <c r="B492" s="2">
        <f>IF(A492&lt;=0,0,INT((A492-1)/10)+1)</f>
        <v>49</v>
      </c>
      <c r="C492" s="3">
        <f>IF(A492&lt;=0,0,MIN(24+8*MAX(A492-3,0),100))</f>
        <v>100</v>
      </c>
      <c r="D492" s="3">
        <f>IF(A492&lt;=0,0,MAX(FLOOR(C492/A492,1),1))</f>
        <v>1</v>
      </c>
      <c r="E492" s="3">
        <f>IF(A492&lt;=0,0,MAX(D492*B492+2,4))</f>
        <v>51</v>
      </c>
      <c r="F492" s="4">
        <f>IF(C492=0,0,MAX(C492-E492,0)/C492)</f>
        <v>0.49</v>
      </c>
      <c r="G492" s="3">
        <f>ROUND(A492*CfgRawCapacityPerServerTB,4)</f>
        <v>1411200</v>
      </c>
      <c r="H492" s="3">
        <f>ROUND(G492*F492,4)</f>
        <v>691488</v>
      </c>
      <c r="I492" s="3">
        <f>ROUND(H492*CfgCapacityHeadroomFactor,4)</f>
        <v>553190.4</v>
      </c>
      <c r="J492" s="4">
        <f>IF(G492=0,0,ROUND(H492/G492*100,2))</f>
        <v>49</v>
      </c>
    </row>
    <row r="493" spans="1:10">
      <c r="A493">
        <v>491</v>
      </c>
      <c r="B493" s="2">
        <f>IF(A493&lt;=0,0,INT((A493-1)/10)+1)</f>
        <v>50</v>
      </c>
      <c r="C493" s="3">
        <f>IF(A493&lt;=0,0,MIN(24+8*MAX(A493-3,0),100))</f>
        <v>100</v>
      </c>
      <c r="D493" s="3">
        <f>IF(A493&lt;=0,0,MAX(FLOOR(C493/A493,1),1))</f>
        <v>1</v>
      </c>
      <c r="E493" s="3">
        <f>IF(A493&lt;=0,0,MAX(D493*B493+2,4))</f>
        <v>52</v>
      </c>
      <c r="F493" s="4">
        <f>IF(C493=0,0,MAX(C493-E493,0)/C493)</f>
        <v>0.48</v>
      </c>
      <c r="G493" s="3">
        <f>ROUND(A493*CfgRawCapacityPerServerTB,4)</f>
        <v>1414080</v>
      </c>
      <c r="H493" s="3">
        <f>ROUND(G493*F493,4)</f>
        <v>678758.4</v>
      </c>
      <c r="I493" s="3">
        <f>ROUND(H493*CfgCapacityHeadroomFactor,4)</f>
        <v>543006.72</v>
      </c>
      <c r="J493" s="4">
        <f>IF(G493=0,0,ROUND(H493/G493*100,2))</f>
        <v>48</v>
      </c>
    </row>
    <row r="494" spans="1:10">
      <c r="A494">
        <v>492</v>
      </c>
      <c r="B494" s="2">
        <f>IF(A494&lt;=0,0,INT((A494-1)/10)+1)</f>
        <v>50</v>
      </c>
      <c r="C494" s="3">
        <f>IF(A494&lt;=0,0,MIN(24+8*MAX(A494-3,0),100))</f>
        <v>100</v>
      </c>
      <c r="D494" s="3">
        <f>IF(A494&lt;=0,0,MAX(FLOOR(C494/A494,1),1))</f>
        <v>1</v>
      </c>
      <c r="E494" s="3">
        <f>IF(A494&lt;=0,0,MAX(D494*B494+2,4))</f>
        <v>52</v>
      </c>
      <c r="F494" s="4">
        <f>IF(C494=0,0,MAX(C494-E494,0)/C494)</f>
        <v>0.48</v>
      </c>
      <c r="G494" s="3">
        <f>ROUND(A494*CfgRawCapacityPerServerTB,4)</f>
        <v>1416960</v>
      </c>
      <c r="H494" s="3">
        <f>ROUND(G494*F494,4)</f>
        <v>680140.8</v>
      </c>
      <c r="I494" s="3">
        <f>ROUND(H494*CfgCapacityHeadroomFactor,4)</f>
        <v>544112.64</v>
      </c>
      <c r="J494" s="4">
        <f>IF(G494=0,0,ROUND(H494/G494*100,2))</f>
        <v>48</v>
      </c>
    </row>
    <row r="495" spans="1:10">
      <c r="A495">
        <v>493</v>
      </c>
      <c r="B495" s="2">
        <f>IF(A495&lt;=0,0,INT((A495-1)/10)+1)</f>
        <v>50</v>
      </c>
      <c r="C495" s="3">
        <f>IF(A495&lt;=0,0,MIN(24+8*MAX(A495-3,0),100))</f>
        <v>100</v>
      </c>
      <c r="D495" s="3">
        <f>IF(A495&lt;=0,0,MAX(FLOOR(C495/A495,1),1))</f>
        <v>1</v>
      </c>
      <c r="E495" s="3">
        <f>IF(A495&lt;=0,0,MAX(D495*B495+2,4))</f>
        <v>52</v>
      </c>
      <c r="F495" s="4">
        <f>IF(C495=0,0,MAX(C495-E495,0)/C495)</f>
        <v>0.48</v>
      </c>
      <c r="G495" s="3">
        <f>ROUND(A495*CfgRawCapacityPerServerTB,4)</f>
        <v>1419840</v>
      </c>
      <c r="H495" s="3">
        <f>ROUND(G495*F495,4)</f>
        <v>681523.2</v>
      </c>
      <c r="I495" s="3">
        <f>ROUND(H495*CfgCapacityHeadroomFactor,4)</f>
        <v>545218.56</v>
      </c>
      <c r="J495" s="4">
        <f>IF(G495=0,0,ROUND(H495/G495*100,2))</f>
        <v>48</v>
      </c>
    </row>
    <row r="496" spans="1:10">
      <c r="A496">
        <v>494</v>
      </c>
      <c r="B496" s="2">
        <f>IF(A496&lt;=0,0,INT((A496-1)/10)+1)</f>
        <v>50</v>
      </c>
      <c r="C496" s="3">
        <f>IF(A496&lt;=0,0,MIN(24+8*MAX(A496-3,0),100))</f>
        <v>100</v>
      </c>
      <c r="D496" s="3">
        <f>IF(A496&lt;=0,0,MAX(FLOOR(C496/A496,1),1))</f>
        <v>1</v>
      </c>
      <c r="E496" s="3">
        <f>IF(A496&lt;=0,0,MAX(D496*B496+2,4))</f>
        <v>52</v>
      </c>
      <c r="F496" s="4">
        <f>IF(C496=0,0,MAX(C496-E496,0)/C496)</f>
        <v>0.48</v>
      </c>
      <c r="G496" s="3">
        <f>ROUND(A496*CfgRawCapacityPerServerTB,4)</f>
        <v>1422720</v>
      </c>
      <c r="H496" s="3">
        <f>ROUND(G496*F496,4)</f>
        <v>682905.6</v>
      </c>
      <c r="I496" s="3">
        <f>ROUND(H496*CfgCapacityHeadroomFactor,4)</f>
        <v>546324.48</v>
      </c>
      <c r="J496" s="4">
        <f>IF(G496=0,0,ROUND(H496/G496*100,2))</f>
        <v>48</v>
      </c>
    </row>
    <row r="497" spans="1:10">
      <c r="A497">
        <v>495</v>
      </c>
      <c r="B497" s="2">
        <f>IF(A497&lt;=0,0,INT((A497-1)/10)+1)</f>
        <v>50</v>
      </c>
      <c r="C497" s="3">
        <f>IF(A497&lt;=0,0,MIN(24+8*MAX(A497-3,0),100))</f>
        <v>100</v>
      </c>
      <c r="D497" s="3">
        <f>IF(A497&lt;=0,0,MAX(FLOOR(C497/A497,1),1))</f>
        <v>1</v>
      </c>
      <c r="E497" s="3">
        <f>IF(A497&lt;=0,0,MAX(D497*B497+2,4))</f>
        <v>52</v>
      </c>
      <c r="F497" s="4">
        <f>IF(C497=0,0,MAX(C497-E497,0)/C497)</f>
        <v>0.48</v>
      </c>
      <c r="G497" s="3">
        <f>ROUND(A497*CfgRawCapacityPerServerTB,4)</f>
        <v>1425600</v>
      </c>
      <c r="H497" s="3">
        <f>ROUND(G497*F497,4)</f>
        <v>684288</v>
      </c>
      <c r="I497" s="3">
        <f>ROUND(H497*CfgCapacityHeadroomFactor,4)</f>
        <v>547430.4</v>
      </c>
      <c r="J497" s="4">
        <f>IF(G497=0,0,ROUND(H497/G497*100,2))</f>
        <v>48</v>
      </c>
    </row>
    <row r="498" spans="1:10">
      <c r="A498">
        <v>496</v>
      </c>
      <c r="B498" s="2">
        <f>IF(A498&lt;=0,0,INT((A498-1)/10)+1)</f>
        <v>50</v>
      </c>
      <c r="C498" s="3">
        <f>IF(A498&lt;=0,0,MIN(24+8*MAX(A498-3,0),100))</f>
        <v>100</v>
      </c>
      <c r="D498" s="3">
        <f>IF(A498&lt;=0,0,MAX(FLOOR(C498/A498,1),1))</f>
        <v>1</v>
      </c>
      <c r="E498" s="3">
        <f>IF(A498&lt;=0,0,MAX(D498*B498+2,4))</f>
        <v>52</v>
      </c>
      <c r="F498" s="4">
        <f>IF(C498=0,0,MAX(C498-E498,0)/C498)</f>
        <v>0.48</v>
      </c>
      <c r="G498" s="3">
        <f>ROUND(A498*CfgRawCapacityPerServerTB,4)</f>
        <v>1428480</v>
      </c>
      <c r="H498" s="3">
        <f>ROUND(G498*F498,4)</f>
        <v>685670.4</v>
      </c>
      <c r="I498" s="3">
        <f>ROUND(H498*CfgCapacityHeadroomFactor,4)</f>
        <v>548536.32</v>
      </c>
      <c r="J498" s="4">
        <f>IF(G498=0,0,ROUND(H498/G498*100,2))</f>
        <v>48</v>
      </c>
    </row>
    <row r="499" spans="1:10">
      <c r="A499">
        <v>497</v>
      </c>
      <c r="B499" s="2">
        <f>IF(A499&lt;=0,0,INT((A499-1)/10)+1)</f>
        <v>50</v>
      </c>
      <c r="C499" s="3">
        <f>IF(A499&lt;=0,0,MIN(24+8*MAX(A499-3,0),100))</f>
        <v>100</v>
      </c>
      <c r="D499" s="3">
        <f>IF(A499&lt;=0,0,MAX(FLOOR(C499/A499,1),1))</f>
        <v>1</v>
      </c>
      <c r="E499" s="3">
        <f>IF(A499&lt;=0,0,MAX(D499*B499+2,4))</f>
        <v>52</v>
      </c>
      <c r="F499" s="4">
        <f>IF(C499=0,0,MAX(C499-E499,0)/C499)</f>
        <v>0.48</v>
      </c>
      <c r="G499" s="3">
        <f>ROUND(A499*CfgRawCapacityPerServerTB,4)</f>
        <v>1431360</v>
      </c>
      <c r="H499" s="3">
        <f>ROUND(G499*F499,4)</f>
        <v>687052.8</v>
      </c>
      <c r="I499" s="3">
        <f>ROUND(H499*CfgCapacityHeadroomFactor,4)</f>
        <v>549642.24</v>
      </c>
      <c r="J499" s="4">
        <f>IF(G499=0,0,ROUND(H499/G499*100,2))</f>
        <v>48</v>
      </c>
    </row>
    <row r="500" spans="1:10">
      <c r="A500">
        <v>498</v>
      </c>
      <c r="B500" s="2">
        <f>IF(A500&lt;=0,0,INT((A500-1)/10)+1)</f>
        <v>50</v>
      </c>
      <c r="C500" s="3">
        <f>IF(A500&lt;=0,0,MIN(24+8*MAX(A500-3,0),100))</f>
        <v>100</v>
      </c>
      <c r="D500" s="3">
        <f>IF(A500&lt;=0,0,MAX(FLOOR(C500/A500,1),1))</f>
        <v>1</v>
      </c>
      <c r="E500" s="3">
        <f>IF(A500&lt;=0,0,MAX(D500*B500+2,4))</f>
        <v>52</v>
      </c>
      <c r="F500" s="4">
        <f>IF(C500=0,0,MAX(C500-E500,0)/C500)</f>
        <v>0.48</v>
      </c>
      <c r="G500" s="3">
        <f>ROUND(A500*CfgRawCapacityPerServerTB,4)</f>
        <v>1434240</v>
      </c>
      <c r="H500" s="3">
        <f>ROUND(G500*F500,4)</f>
        <v>688435.2</v>
      </c>
      <c r="I500" s="3">
        <f>ROUND(H500*CfgCapacityHeadroomFactor,4)</f>
        <v>550748.16</v>
      </c>
      <c r="J500" s="4">
        <f>IF(G500=0,0,ROUND(H500/G500*100,2))</f>
        <v>48</v>
      </c>
    </row>
    <row r="501" spans="1:10">
      <c r="A501">
        <v>499</v>
      </c>
      <c r="B501" s="2">
        <f>IF(A501&lt;=0,0,INT((A501-1)/10)+1)</f>
        <v>50</v>
      </c>
      <c r="C501" s="3">
        <f>IF(A501&lt;=0,0,MIN(24+8*MAX(A501-3,0),100))</f>
        <v>100</v>
      </c>
      <c r="D501" s="3">
        <f>IF(A501&lt;=0,0,MAX(FLOOR(C501/A501,1),1))</f>
        <v>1</v>
      </c>
      <c r="E501" s="3">
        <f>IF(A501&lt;=0,0,MAX(D501*B501+2,4))</f>
        <v>52</v>
      </c>
      <c r="F501" s="4">
        <f>IF(C501=0,0,MAX(C501-E501,0)/C501)</f>
        <v>0.48</v>
      </c>
      <c r="G501" s="3">
        <f>ROUND(A501*CfgRawCapacityPerServerTB,4)</f>
        <v>1437120</v>
      </c>
      <c r="H501" s="3">
        <f>ROUND(G501*F501,4)</f>
        <v>689817.6</v>
      </c>
      <c r="I501" s="3">
        <f>ROUND(H501*CfgCapacityHeadroomFactor,4)</f>
        <v>551854.08</v>
      </c>
      <c r="J501" s="4">
        <f>IF(G501=0,0,ROUND(H501/G501*100,2))</f>
        <v>48</v>
      </c>
    </row>
    <row r="502" spans="1:10">
      <c r="A502">
        <v>500</v>
      </c>
      <c r="B502" s="2">
        <f>IF(A502&lt;=0,0,INT((A502-1)/10)+1)</f>
        <v>50</v>
      </c>
      <c r="C502" s="3">
        <f>IF(A502&lt;=0,0,MIN(24+8*MAX(A502-3,0),100))</f>
        <v>100</v>
      </c>
      <c r="D502" s="3">
        <f>IF(A502&lt;=0,0,MAX(FLOOR(C502/A502,1),1))</f>
        <v>1</v>
      </c>
      <c r="E502" s="3">
        <f>IF(A502&lt;=0,0,MAX(D502*B502+2,4))</f>
        <v>52</v>
      </c>
      <c r="F502" s="4">
        <f>IF(C502=0,0,MAX(C502-E502,0)/C502)</f>
        <v>0.48</v>
      </c>
      <c r="G502" s="3">
        <f>ROUND(A502*CfgRawCapacityPerServerTB,4)</f>
        <v>1440000</v>
      </c>
      <c r="H502" s="3">
        <f>ROUND(G502*F502,4)</f>
        <v>691200</v>
      </c>
      <c r="I502" s="3">
        <f>ROUND(H502*CfgCapacityHeadroomFactor,4)</f>
        <v>552960</v>
      </c>
      <c r="J502" s="4">
        <f>IF(G502=0,0,ROUND(H502/G502*100,2))</f>
        <v>48</v>
      </c>
    </row>
    <row r="503" spans="1:10">
      <c r="A503">
        <v>501</v>
      </c>
      <c r="B503" s="2">
        <f>IF(A503&lt;=0,0,INT((A503-1)/10)+1)</f>
        <v>51</v>
      </c>
      <c r="C503" s="3">
        <f>IF(A503&lt;=0,0,MIN(24+8*MAX(A503-3,0),100))</f>
        <v>100</v>
      </c>
      <c r="D503" s="3">
        <f>IF(A503&lt;=0,0,MAX(FLOOR(C503/A503,1),1))</f>
        <v>1</v>
      </c>
      <c r="E503" s="3">
        <f>IF(A503&lt;=0,0,MAX(D503*B503+2,4))</f>
        <v>53</v>
      </c>
      <c r="F503" s="4">
        <f>IF(C503=0,0,MAX(C503-E503,0)/C503)</f>
        <v>0.47</v>
      </c>
      <c r="G503" s="3">
        <f>ROUND(A503*CfgRawCapacityPerServerTB,4)</f>
        <v>1442880</v>
      </c>
      <c r="H503" s="3">
        <f>ROUND(G503*F503,4)</f>
        <v>678153.6</v>
      </c>
      <c r="I503" s="3">
        <f>ROUND(H503*CfgCapacityHeadroomFactor,4)</f>
        <v>542522.88</v>
      </c>
      <c r="J503" s="4">
        <f>IF(G503=0,0,ROUND(H503/G503*100,2))</f>
        <v>47</v>
      </c>
    </row>
    <row r="504" spans="1:10">
      <c r="A504">
        <v>502</v>
      </c>
      <c r="B504" s="2">
        <f>IF(A504&lt;=0,0,INT((A504-1)/10)+1)</f>
        <v>51</v>
      </c>
      <c r="C504" s="3">
        <f>IF(A504&lt;=0,0,MIN(24+8*MAX(A504-3,0),100))</f>
        <v>100</v>
      </c>
      <c r="D504" s="3">
        <f>IF(A504&lt;=0,0,MAX(FLOOR(C504/A504,1),1))</f>
        <v>1</v>
      </c>
      <c r="E504" s="3">
        <f>IF(A504&lt;=0,0,MAX(D504*B504+2,4))</f>
        <v>53</v>
      </c>
      <c r="F504" s="4">
        <f>IF(C504=0,0,MAX(C504-E504,0)/C504)</f>
        <v>0.47</v>
      </c>
      <c r="G504" s="3">
        <f>ROUND(A504*CfgRawCapacityPerServerTB,4)</f>
        <v>1445760</v>
      </c>
      <c r="H504" s="3">
        <f>ROUND(G504*F504,4)</f>
        <v>679507.2</v>
      </c>
      <c r="I504" s="3">
        <f>ROUND(H504*CfgCapacityHeadroomFactor,4)</f>
        <v>543605.76</v>
      </c>
      <c r="J504" s="4">
        <f>IF(G504=0,0,ROUND(H504/G504*100,2))</f>
        <v>47</v>
      </c>
    </row>
    <row r="505" spans="1:10">
      <c r="A505">
        <v>503</v>
      </c>
      <c r="B505" s="2">
        <f>IF(A505&lt;=0,0,INT((A505-1)/10)+1)</f>
        <v>51</v>
      </c>
      <c r="C505" s="3">
        <f>IF(A505&lt;=0,0,MIN(24+8*MAX(A505-3,0),100))</f>
        <v>100</v>
      </c>
      <c r="D505" s="3">
        <f>IF(A505&lt;=0,0,MAX(FLOOR(C505/A505,1),1))</f>
        <v>1</v>
      </c>
      <c r="E505" s="3">
        <f>IF(A505&lt;=0,0,MAX(D505*B505+2,4))</f>
        <v>53</v>
      </c>
      <c r="F505" s="4">
        <f>IF(C505=0,0,MAX(C505-E505,0)/C505)</f>
        <v>0.47</v>
      </c>
      <c r="G505" s="3">
        <f>ROUND(A505*CfgRawCapacityPerServerTB,4)</f>
        <v>1448640</v>
      </c>
      <c r="H505" s="3">
        <f>ROUND(G505*F505,4)</f>
        <v>680860.8</v>
      </c>
      <c r="I505" s="3">
        <f>ROUND(H505*CfgCapacityHeadroomFactor,4)</f>
        <v>544688.64</v>
      </c>
      <c r="J505" s="4">
        <f>IF(G505=0,0,ROUND(H505/G505*100,2))</f>
        <v>47</v>
      </c>
    </row>
    <row r="506" spans="1:10">
      <c r="A506">
        <v>504</v>
      </c>
      <c r="B506" s="2">
        <f>IF(A506&lt;=0,0,INT((A506-1)/10)+1)</f>
        <v>51</v>
      </c>
      <c r="C506" s="3">
        <f>IF(A506&lt;=0,0,MIN(24+8*MAX(A506-3,0),100))</f>
        <v>100</v>
      </c>
      <c r="D506" s="3">
        <f>IF(A506&lt;=0,0,MAX(FLOOR(C506/A506,1),1))</f>
        <v>1</v>
      </c>
      <c r="E506" s="3">
        <f>IF(A506&lt;=0,0,MAX(D506*B506+2,4))</f>
        <v>53</v>
      </c>
      <c r="F506" s="4">
        <f>IF(C506=0,0,MAX(C506-E506,0)/C506)</f>
        <v>0.47</v>
      </c>
      <c r="G506" s="3">
        <f>ROUND(A506*CfgRawCapacityPerServerTB,4)</f>
        <v>1451520</v>
      </c>
      <c r="H506" s="3">
        <f>ROUND(G506*F506,4)</f>
        <v>682214.4</v>
      </c>
      <c r="I506" s="3">
        <f>ROUND(H506*CfgCapacityHeadroomFactor,4)</f>
        <v>545771.52</v>
      </c>
      <c r="J506" s="4">
        <f>IF(G506=0,0,ROUND(H506/G506*100,2))</f>
        <v>47</v>
      </c>
    </row>
    <row r="507" spans="1:10">
      <c r="A507">
        <v>505</v>
      </c>
      <c r="B507" s="2">
        <f>IF(A507&lt;=0,0,INT((A507-1)/10)+1)</f>
        <v>51</v>
      </c>
      <c r="C507" s="3">
        <f>IF(A507&lt;=0,0,MIN(24+8*MAX(A507-3,0),100))</f>
        <v>100</v>
      </c>
      <c r="D507" s="3">
        <f>IF(A507&lt;=0,0,MAX(FLOOR(C507/A507,1),1))</f>
        <v>1</v>
      </c>
      <c r="E507" s="3">
        <f>IF(A507&lt;=0,0,MAX(D507*B507+2,4))</f>
        <v>53</v>
      </c>
      <c r="F507" s="4">
        <f>IF(C507=0,0,MAX(C507-E507,0)/C507)</f>
        <v>0.47</v>
      </c>
      <c r="G507" s="3">
        <f>ROUND(A507*CfgRawCapacityPerServerTB,4)</f>
        <v>1454400</v>
      </c>
      <c r="H507" s="3">
        <f>ROUND(G507*F507,4)</f>
        <v>683568</v>
      </c>
      <c r="I507" s="3">
        <f>ROUND(H507*CfgCapacityHeadroomFactor,4)</f>
        <v>546854.4</v>
      </c>
      <c r="J507" s="4">
        <f>IF(G507=0,0,ROUND(H507/G507*100,2))</f>
        <v>47</v>
      </c>
    </row>
    <row r="508" spans="1:10">
      <c r="A508">
        <v>506</v>
      </c>
      <c r="B508" s="2">
        <f>IF(A508&lt;=0,0,INT((A508-1)/10)+1)</f>
        <v>51</v>
      </c>
      <c r="C508" s="3">
        <f>IF(A508&lt;=0,0,MIN(24+8*MAX(A508-3,0),100))</f>
        <v>100</v>
      </c>
      <c r="D508" s="3">
        <f>IF(A508&lt;=0,0,MAX(FLOOR(C508/A508,1),1))</f>
        <v>1</v>
      </c>
      <c r="E508" s="3">
        <f>IF(A508&lt;=0,0,MAX(D508*B508+2,4))</f>
        <v>53</v>
      </c>
      <c r="F508" s="4">
        <f>IF(C508=0,0,MAX(C508-E508,0)/C508)</f>
        <v>0.47</v>
      </c>
      <c r="G508" s="3">
        <f>ROUND(A508*CfgRawCapacityPerServerTB,4)</f>
        <v>1457280</v>
      </c>
      <c r="H508" s="3">
        <f>ROUND(G508*F508,4)</f>
        <v>684921.6</v>
      </c>
      <c r="I508" s="3">
        <f>ROUND(H508*CfgCapacityHeadroomFactor,4)</f>
        <v>547937.28</v>
      </c>
      <c r="J508" s="4">
        <f>IF(G508=0,0,ROUND(H508/G508*100,2))</f>
        <v>47</v>
      </c>
    </row>
    <row r="509" spans="1:10">
      <c r="A509">
        <v>507</v>
      </c>
      <c r="B509" s="2">
        <f>IF(A509&lt;=0,0,INT((A509-1)/10)+1)</f>
        <v>51</v>
      </c>
      <c r="C509" s="3">
        <f>IF(A509&lt;=0,0,MIN(24+8*MAX(A509-3,0),100))</f>
        <v>100</v>
      </c>
      <c r="D509" s="3">
        <f>IF(A509&lt;=0,0,MAX(FLOOR(C509/A509,1),1))</f>
        <v>1</v>
      </c>
      <c r="E509" s="3">
        <f>IF(A509&lt;=0,0,MAX(D509*B509+2,4))</f>
        <v>53</v>
      </c>
      <c r="F509" s="4">
        <f>IF(C509=0,0,MAX(C509-E509,0)/C509)</f>
        <v>0.47</v>
      </c>
      <c r="G509" s="3">
        <f>ROUND(A509*CfgRawCapacityPerServerTB,4)</f>
        <v>1460160</v>
      </c>
      <c r="H509" s="3">
        <f>ROUND(G509*F509,4)</f>
        <v>686275.2</v>
      </c>
      <c r="I509" s="3">
        <f>ROUND(H509*CfgCapacityHeadroomFactor,4)</f>
        <v>549020.16</v>
      </c>
      <c r="J509" s="4">
        <f>IF(G509=0,0,ROUND(H509/G509*100,2))</f>
        <v>47</v>
      </c>
    </row>
    <row r="510" spans="1:10">
      <c r="A510">
        <v>508</v>
      </c>
      <c r="B510" s="2">
        <f>IF(A510&lt;=0,0,INT((A510-1)/10)+1)</f>
        <v>51</v>
      </c>
      <c r="C510" s="3">
        <f>IF(A510&lt;=0,0,MIN(24+8*MAX(A510-3,0),100))</f>
        <v>100</v>
      </c>
      <c r="D510" s="3">
        <f>IF(A510&lt;=0,0,MAX(FLOOR(C510/A510,1),1))</f>
        <v>1</v>
      </c>
      <c r="E510" s="3">
        <f>IF(A510&lt;=0,0,MAX(D510*B510+2,4))</f>
        <v>53</v>
      </c>
      <c r="F510" s="4">
        <f>IF(C510=0,0,MAX(C510-E510,0)/C510)</f>
        <v>0.47</v>
      </c>
      <c r="G510" s="3">
        <f>ROUND(A510*CfgRawCapacityPerServerTB,4)</f>
        <v>1463040</v>
      </c>
      <c r="H510" s="3">
        <f>ROUND(G510*F510,4)</f>
        <v>687628.8</v>
      </c>
      <c r="I510" s="3">
        <f>ROUND(H510*CfgCapacityHeadroomFactor,4)</f>
        <v>550103.04</v>
      </c>
      <c r="J510" s="4">
        <f>IF(G510=0,0,ROUND(H510/G510*100,2))</f>
        <v>47</v>
      </c>
    </row>
    <row r="511" spans="1:10">
      <c r="A511">
        <v>509</v>
      </c>
      <c r="B511" s="2">
        <f>IF(A511&lt;=0,0,INT((A511-1)/10)+1)</f>
        <v>51</v>
      </c>
      <c r="C511" s="3">
        <f>IF(A511&lt;=0,0,MIN(24+8*MAX(A511-3,0),100))</f>
        <v>100</v>
      </c>
      <c r="D511" s="3">
        <f>IF(A511&lt;=0,0,MAX(FLOOR(C511/A511,1),1))</f>
        <v>1</v>
      </c>
      <c r="E511" s="3">
        <f>IF(A511&lt;=0,0,MAX(D511*B511+2,4))</f>
        <v>53</v>
      </c>
      <c r="F511" s="4">
        <f>IF(C511=0,0,MAX(C511-E511,0)/C511)</f>
        <v>0.47</v>
      </c>
      <c r="G511" s="3">
        <f>ROUND(A511*CfgRawCapacityPerServerTB,4)</f>
        <v>1465920</v>
      </c>
      <c r="H511" s="3">
        <f>ROUND(G511*F511,4)</f>
        <v>688982.4</v>
      </c>
      <c r="I511" s="3">
        <f>ROUND(H511*CfgCapacityHeadroomFactor,4)</f>
        <v>551185.92</v>
      </c>
      <c r="J511" s="4">
        <f>IF(G511=0,0,ROUND(H511/G511*100,2))</f>
        <v>47</v>
      </c>
    </row>
    <row r="512" spans="1:10">
      <c r="A512">
        <v>510</v>
      </c>
      <c r="B512" s="2">
        <f>IF(A512&lt;=0,0,INT((A512-1)/10)+1)</f>
        <v>51</v>
      </c>
      <c r="C512" s="3">
        <f>IF(A512&lt;=0,0,MIN(24+8*MAX(A512-3,0),100))</f>
        <v>100</v>
      </c>
      <c r="D512" s="3">
        <f>IF(A512&lt;=0,0,MAX(FLOOR(C512/A512,1),1))</f>
        <v>1</v>
      </c>
      <c r="E512" s="3">
        <f>IF(A512&lt;=0,0,MAX(D512*B512+2,4))</f>
        <v>53</v>
      </c>
      <c r="F512" s="4">
        <f>IF(C512=0,0,MAX(C512-E512,0)/C512)</f>
        <v>0.47</v>
      </c>
      <c r="G512" s="3">
        <f>ROUND(A512*CfgRawCapacityPerServerTB,4)</f>
        <v>1468800</v>
      </c>
      <c r="H512" s="3">
        <f>ROUND(G512*F512,4)</f>
        <v>690336</v>
      </c>
      <c r="I512" s="3">
        <f>ROUND(H512*CfgCapacityHeadroomFactor,4)</f>
        <v>552268.8</v>
      </c>
      <c r="J512" s="4">
        <f>IF(G512=0,0,ROUND(H512/G512*100,2))</f>
        <v>47</v>
      </c>
    </row>
    <row r="513" spans="1:10">
      <c r="A513">
        <v>511</v>
      </c>
      <c r="B513" s="2">
        <f>IF(A513&lt;=0,0,INT((A513-1)/10)+1)</f>
        <v>52</v>
      </c>
      <c r="C513" s="3">
        <f>IF(A513&lt;=0,0,MIN(24+8*MAX(A513-3,0),100))</f>
        <v>100</v>
      </c>
      <c r="D513" s="3">
        <f>IF(A513&lt;=0,0,MAX(FLOOR(C513/A513,1),1))</f>
        <v>1</v>
      </c>
      <c r="E513" s="3">
        <f>IF(A513&lt;=0,0,MAX(D513*B513+2,4))</f>
        <v>54</v>
      </c>
      <c r="F513" s="4">
        <f>IF(C513=0,0,MAX(C513-E513,0)/C513)</f>
        <v>0.46</v>
      </c>
      <c r="G513" s="3">
        <f>ROUND(A513*CfgRawCapacityPerServerTB,4)</f>
        <v>1471680</v>
      </c>
      <c r="H513" s="3">
        <f>ROUND(G513*F513,4)</f>
        <v>676972.8</v>
      </c>
      <c r="I513" s="3">
        <f>ROUND(H513*CfgCapacityHeadroomFactor,4)</f>
        <v>541578.24</v>
      </c>
      <c r="J513" s="4">
        <f>IF(G513=0,0,ROUND(H513/G513*100,2))</f>
        <v>46</v>
      </c>
    </row>
    <row r="514" spans="1:10">
      <c r="A514">
        <v>512</v>
      </c>
      <c r="B514" s="2">
        <f>IF(A514&lt;=0,0,INT((A514-1)/10)+1)</f>
        <v>52</v>
      </c>
      <c r="C514" s="3">
        <f>IF(A514&lt;=0,0,MIN(24+8*MAX(A514-3,0),100))</f>
        <v>100</v>
      </c>
      <c r="D514" s="3">
        <f>IF(A514&lt;=0,0,MAX(FLOOR(C514/A514,1),1))</f>
        <v>1</v>
      </c>
      <c r="E514" s="3">
        <f>IF(A514&lt;=0,0,MAX(D514*B514+2,4))</f>
        <v>54</v>
      </c>
      <c r="F514" s="4">
        <f>IF(C514=0,0,MAX(C514-E514,0)/C514)</f>
        <v>0.46</v>
      </c>
      <c r="G514" s="3">
        <f>ROUND(A514*CfgRawCapacityPerServerTB,4)</f>
        <v>1474560</v>
      </c>
      <c r="H514" s="3">
        <f>ROUND(G514*F514,4)</f>
        <v>678297.6</v>
      </c>
      <c r="I514" s="3">
        <f>ROUND(H514*CfgCapacityHeadroomFactor,4)</f>
        <v>542638.08</v>
      </c>
      <c r="J514" s="4">
        <f>IF(G514=0,0,ROUND(H514/G514*100,2))</f>
        <v>46</v>
      </c>
    </row>
    <row r="515" spans="1:10">
      <c r="A515">
        <v>513</v>
      </c>
      <c r="B515" s="2">
        <f>IF(A515&lt;=0,0,INT((A515-1)/10)+1)</f>
        <v>52</v>
      </c>
      <c r="C515" s="3">
        <f>IF(A515&lt;=0,0,MIN(24+8*MAX(A515-3,0),100))</f>
        <v>100</v>
      </c>
      <c r="D515" s="3">
        <f>IF(A515&lt;=0,0,MAX(FLOOR(C515/A515,1),1))</f>
        <v>1</v>
      </c>
      <c r="E515" s="3">
        <f>IF(A515&lt;=0,0,MAX(D515*B515+2,4))</f>
        <v>54</v>
      </c>
      <c r="F515" s="4">
        <f>IF(C515=0,0,MAX(C515-E515,0)/C515)</f>
        <v>0.46</v>
      </c>
      <c r="G515" s="3">
        <f>ROUND(A515*CfgRawCapacityPerServerTB,4)</f>
        <v>1477440</v>
      </c>
      <c r="H515" s="3">
        <f>ROUND(G515*F515,4)</f>
        <v>679622.4</v>
      </c>
      <c r="I515" s="3">
        <f>ROUND(H515*CfgCapacityHeadroomFactor,4)</f>
        <v>543697.92</v>
      </c>
      <c r="J515" s="4">
        <f>IF(G515=0,0,ROUND(H515/G515*100,2))</f>
        <v>46</v>
      </c>
    </row>
    <row r="516" spans="1:10">
      <c r="A516">
        <v>514</v>
      </c>
      <c r="B516" s="2">
        <f>IF(A516&lt;=0,0,INT((A516-1)/10)+1)</f>
        <v>52</v>
      </c>
      <c r="C516" s="3">
        <f>IF(A516&lt;=0,0,MIN(24+8*MAX(A516-3,0),100))</f>
        <v>100</v>
      </c>
      <c r="D516" s="3">
        <f>IF(A516&lt;=0,0,MAX(FLOOR(C516/A516,1),1))</f>
        <v>1</v>
      </c>
      <c r="E516" s="3">
        <f>IF(A516&lt;=0,0,MAX(D516*B516+2,4))</f>
        <v>54</v>
      </c>
      <c r="F516" s="4">
        <f>IF(C516=0,0,MAX(C516-E516,0)/C516)</f>
        <v>0.46</v>
      </c>
      <c r="G516" s="3">
        <f>ROUND(A516*CfgRawCapacityPerServerTB,4)</f>
        <v>1480320</v>
      </c>
      <c r="H516" s="3">
        <f>ROUND(G516*F516,4)</f>
        <v>680947.2</v>
      </c>
      <c r="I516" s="3">
        <f>ROUND(H516*CfgCapacityHeadroomFactor,4)</f>
        <v>544757.76</v>
      </c>
      <c r="J516" s="4">
        <f>IF(G516=0,0,ROUND(H516/G516*100,2))</f>
        <v>46</v>
      </c>
    </row>
    <row r="517" spans="1:10">
      <c r="A517">
        <v>515</v>
      </c>
      <c r="B517" s="2">
        <f>IF(A517&lt;=0,0,INT((A517-1)/10)+1)</f>
        <v>52</v>
      </c>
      <c r="C517" s="3">
        <f>IF(A517&lt;=0,0,MIN(24+8*MAX(A517-3,0),100))</f>
        <v>100</v>
      </c>
      <c r="D517" s="3">
        <f>IF(A517&lt;=0,0,MAX(FLOOR(C517/A517,1),1))</f>
        <v>1</v>
      </c>
      <c r="E517" s="3">
        <f>IF(A517&lt;=0,0,MAX(D517*B517+2,4))</f>
        <v>54</v>
      </c>
      <c r="F517" s="4">
        <f>IF(C517=0,0,MAX(C517-E517,0)/C517)</f>
        <v>0.46</v>
      </c>
      <c r="G517" s="3">
        <f>ROUND(A517*CfgRawCapacityPerServerTB,4)</f>
        <v>1483200</v>
      </c>
      <c r="H517" s="3">
        <f>ROUND(G517*F517,4)</f>
        <v>682272</v>
      </c>
      <c r="I517" s="3">
        <f>ROUND(H517*CfgCapacityHeadroomFactor,4)</f>
        <v>545817.6</v>
      </c>
      <c r="J517" s="4">
        <f>IF(G517=0,0,ROUND(H517/G517*100,2))</f>
        <v>46</v>
      </c>
    </row>
    <row r="518" spans="1:10">
      <c r="A518">
        <v>516</v>
      </c>
      <c r="B518" s="2">
        <f>IF(A518&lt;=0,0,INT((A518-1)/10)+1)</f>
        <v>52</v>
      </c>
      <c r="C518" s="3">
        <f>IF(A518&lt;=0,0,MIN(24+8*MAX(A518-3,0),100))</f>
        <v>100</v>
      </c>
      <c r="D518" s="3">
        <f>IF(A518&lt;=0,0,MAX(FLOOR(C518/A518,1),1))</f>
        <v>1</v>
      </c>
      <c r="E518" s="3">
        <f>IF(A518&lt;=0,0,MAX(D518*B518+2,4))</f>
        <v>54</v>
      </c>
      <c r="F518" s="4">
        <f>IF(C518=0,0,MAX(C518-E518,0)/C518)</f>
        <v>0.46</v>
      </c>
      <c r="G518" s="3">
        <f>ROUND(A518*CfgRawCapacityPerServerTB,4)</f>
        <v>1486080</v>
      </c>
      <c r="H518" s="3">
        <f>ROUND(G518*F518,4)</f>
        <v>683596.8</v>
      </c>
      <c r="I518" s="3">
        <f>ROUND(H518*CfgCapacityHeadroomFactor,4)</f>
        <v>546877.44</v>
      </c>
      <c r="J518" s="4">
        <f>IF(G518=0,0,ROUND(H518/G518*100,2))</f>
        <v>46</v>
      </c>
    </row>
    <row r="519" spans="1:10">
      <c r="A519">
        <v>517</v>
      </c>
      <c r="B519" s="2">
        <f>IF(A519&lt;=0,0,INT((A519-1)/10)+1)</f>
        <v>52</v>
      </c>
      <c r="C519" s="3">
        <f>IF(A519&lt;=0,0,MIN(24+8*MAX(A519-3,0),100))</f>
        <v>100</v>
      </c>
      <c r="D519" s="3">
        <f>IF(A519&lt;=0,0,MAX(FLOOR(C519/A519,1),1))</f>
        <v>1</v>
      </c>
      <c r="E519" s="3">
        <f>IF(A519&lt;=0,0,MAX(D519*B519+2,4))</f>
        <v>54</v>
      </c>
      <c r="F519" s="4">
        <f>IF(C519=0,0,MAX(C519-E519,0)/C519)</f>
        <v>0.46</v>
      </c>
      <c r="G519" s="3">
        <f>ROUND(A519*CfgRawCapacityPerServerTB,4)</f>
        <v>1488960</v>
      </c>
      <c r="H519" s="3">
        <f>ROUND(G519*F519,4)</f>
        <v>684921.6</v>
      </c>
      <c r="I519" s="3">
        <f>ROUND(H519*CfgCapacityHeadroomFactor,4)</f>
        <v>547937.28</v>
      </c>
      <c r="J519" s="4">
        <f>IF(G519=0,0,ROUND(H519/G519*100,2))</f>
        <v>46</v>
      </c>
    </row>
    <row r="520" spans="1:10">
      <c r="A520">
        <v>518</v>
      </c>
      <c r="B520" s="2">
        <f>IF(A520&lt;=0,0,INT((A520-1)/10)+1)</f>
        <v>52</v>
      </c>
      <c r="C520" s="3">
        <f>IF(A520&lt;=0,0,MIN(24+8*MAX(A520-3,0),100))</f>
        <v>100</v>
      </c>
      <c r="D520" s="3">
        <f>IF(A520&lt;=0,0,MAX(FLOOR(C520/A520,1),1))</f>
        <v>1</v>
      </c>
      <c r="E520" s="3">
        <f>IF(A520&lt;=0,0,MAX(D520*B520+2,4))</f>
        <v>54</v>
      </c>
      <c r="F520" s="4">
        <f>IF(C520=0,0,MAX(C520-E520,0)/C520)</f>
        <v>0.46</v>
      </c>
      <c r="G520" s="3">
        <f>ROUND(A520*CfgRawCapacityPerServerTB,4)</f>
        <v>1491840</v>
      </c>
      <c r="H520" s="3">
        <f>ROUND(G520*F520,4)</f>
        <v>686246.4</v>
      </c>
      <c r="I520" s="3">
        <f>ROUND(H520*CfgCapacityHeadroomFactor,4)</f>
        <v>548997.12</v>
      </c>
      <c r="J520" s="4">
        <f>IF(G520=0,0,ROUND(H520/G520*100,2))</f>
        <v>46</v>
      </c>
    </row>
    <row r="521" spans="1:10">
      <c r="A521">
        <v>519</v>
      </c>
      <c r="B521" s="2">
        <f>IF(A521&lt;=0,0,INT((A521-1)/10)+1)</f>
        <v>52</v>
      </c>
      <c r="C521" s="3">
        <f>IF(A521&lt;=0,0,MIN(24+8*MAX(A521-3,0),100))</f>
        <v>100</v>
      </c>
      <c r="D521" s="3">
        <f>IF(A521&lt;=0,0,MAX(FLOOR(C521/A521,1),1))</f>
        <v>1</v>
      </c>
      <c r="E521" s="3">
        <f>IF(A521&lt;=0,0,MAX(D521*B521+2,4))</f>
        <v>54</v>
      </c>
      <c r="F521" s="4">
        <f>IF(C521=0,0,MAX(C521-E521,0)/C521)</f>
        <v>0.46</v>
      </c>
      <c r="G521" s="3">
        <f>ROUND(A521*CfgRawCapacityPerServerTB,4)</f>
        <v>1494720</v>
      </c>
      <c r="H521" s="3">
        <f>ROUND(G521*F521,4)</f>
        <v>687571.2</v>
      </c>
      <c r="I521" s="3">
        <f>ROUND(H521*CfgCapacityHeadroomFactor,4)</f>
        <v>550056.96</v>
      </c>
      <c r="J521" s="4">
        <f>IF(G521=0,0,ROUND(H521/G521*100,2))</f>
        <v>46</v>
      </c>
    </row>
    <row r="522" spans="1:10">
      <c r="A522">
        <v>520</v>
      </c>
      <c r="B522" s="2">
        <f>IF(A522&lt;=0,0,INT((A522-1)/10)+1)</f>
        <v>52</v>
      </c>
      <c r="C522" s="3">
        <f>IF(A522&lt;=0,0,MIN(24+8*MAX(A522-3,0),100))</f>
        <v>100</v>
      </c>
      <c r="D522" s="3">
        <f>IF(A522&lt;=0,0,MAX(FLOOR(C522/A522,1),1))</f>
        <v>1</v>
      </c>
      <c r="E522" s="3">
        <f>IF(A522&lt;=0,0,MAX(D522*B522+2,4))</f>
        <v>54</v>
      </c>
      <c r="F522" s="4">
        <f>IF(C522=0,0,MAX(C522-E522,0)/C522)</f>
        <v>0.46</v>
      </c>
      <c r="G522" s="3">
        <f>ROUND(A522*CfgRawCapacityPerServerTB,4)</f>
        <v>1497600</v>
      </c>
      <c r="H522" s="3">
        <f>ROUND(G522*F522,4)</f>
        <v>688896</v>
      </c>
      <c r="I522" s="3">
        <f>ROUND(H522*CfgCapacityHeadroomFactor,4)</f>
        <v>551116.8</v>
      </c>
      <c r="J522" s="4">
        <f>IF(G522=0,0,ROUND(H522/G522*100,2))</f>
        <v>46</v>
      </c>
    </row>
    <row r="523" spans="1:10">
      <c r="A523">
        <v>521</v>
      </c>
      <c r="B523" s="2">
        <f>IF(A523&lt;=0,0,INT((A523-1)/10)+1)</f>
        <v>53</v>
      </c>
      <c r="C523" s="3">
        <f>IF(A523&lt;=0,0,MIN(24+8*MAX(A523-3,0),100))</f>
        <v>100</v>
      </c>
      <c r="D523" s="3">
        <f>IF(A523&lt;=0,0,MAX(FLOOR(C523/A523,1),1))</f>
        <v>1</v>
      </c>
      <c r="E523" s="3">
        <f>IF(A523&lt;=0,0,MAX(D523*B523+2,4))</f>
        <v>55</v>
      </c>
      <c r="F523" s="4">
        <f>IF(C523=0,0,MAX(C523-E523,0)/C523)</f>
        <v>0.45</v>
      </c>
      <c r="G523" s="3">
        <f>ROUND(A523*CfgRawCapacityPerServerTB,4)</f>
        <v>1500480</v>
      </c>
      <c r="H523" s="3">
        <f>ROUND(G523*F523,4)</f>
        <v>675216</v>
      </c>
      <c r="I523" s="3">
        <f>ROUND(H523*CfgCapacityHeadroomFactor,4)</f>
        <v>540172.8</v>
      </c>
      <c r="J523" s="4">
        <f>IF(G523=0,0,ROUND(H523/G523*100,2))</f>
        <v>45</v>
      </c>
    </row>
    <row r="524" spans="1:10">
      <c r="A524">
        <v>522</v>
      </c>
      <c r="B524" s="2">
        <f>IF(A524&lt;=0,0,INT((A524-1)/10)+1)</f>
        <v>53</v>
      </c>
      <c r="C524" s="3">
        <f>IF(A524&lt;=0,0,MIN(24+8*MAX(A524-3,0),100))</f>
        <v>100</v>
      </c>
      <c r="D524" s="3">
        <f>IF(A524&lt;=0,0,MAX(FLOOR(C524/A524,1),1))</f>
        <v>1</v>
      </c>
      <c r="E524" s="3">
        <f>IF(A524&lt;=0,0,MAX(D524*B524+2,4))</f>
        <v>55</v>
      </c>
      <c r="F524" s="4">
        <f>IF(C524=0,0,MAX(C524-E524,0)/C524)</f>
        <v>0.45</v>
      </c>
      <c r="G524" s="3">
        <f>ROUND(A524*CfgRawCapacityPerServerTB,4)</f>
        <v>1503360</v>
      </c>
      <c r="H524" s="3">
        <f>ROUND(G524*F524,4)</f>
        <v>676512</v>
      </c>
      <c r="I524" s="3">
        <f>ROUND(H524*CfgCapacityHeadroomFactor,4)</f>
        <v>541209.6</v>
      </c>
      <c r="J524" s="4">
        <f>IF(G524=0,0,ROUND(H524/G524*100,2))</f>
        <v>45</v>
      </c>
    </row>
    <row r="525" spans="1:10">
      <c r="A525">
        <v>523</v>
      </c>
      <c r="B525" s="2">
        <f>IF(A525&lt;=0,0,INT((A525-1)/10)+1)</f>
        <v>53</v>
      </c>
      <c r="C525" s="3">
        <f>IF(A525&lt;=0,0,MIN(24+8*MAX(A525-3,0),100))</f>
        <v>100</v>
      </c>
      <c r="D525" s="3">
        <f>IF(A525&lt;=0,0,MAX(FLOOR(C525/A525,1),1))</f>
        <v>1</v>
      </c>
      <c r="E525" s="3">
        <f>IF(A525&lt;=0,0,MAX(D525*B525+2,4))</f>
        <v>55</v>
      </c>
      <c r="F525" s="4">
        <f>IF(C525=0,0,MAX(C525-E525,0)/C525)</f>
        <v>0.45</v>
      </c>
      <c r="G525" s="3">
        <f>ROUND(A525*CfgRawCapacityPerServerTB,4)</f>
        <v>1506240</v>
      </c>
      <c r="H525" s="3">
        <f>ROUND(G525*F525,4)</f>
        <v>677808</v>
      </c>
      <c r="I525" s="3">
        <f>ROUND(H525*CfgCapacityHeadroomFactor,4)</f>
        <v>542246.4</v>
      </c>
      <c r="J525" s="4">
        <f>IF(G525=0,0,ROUND(H525/G525*100,2))</f>
        <v>45</v>
      </c>
    </row>
    <row r="526" spans="1:10">
      <c r="A526">
        <v>524</v>
      </c>
      <c r="B526" s="2">
        <f>IF(A526&lt;=0,0,INT((A526-1)/10)+1)</f>
        <v>53</v>
      </c>
      <c r="C526" s="3">
        <f>IF(A526&lt;=0,0,MIN(24+8*MAX(A526-3,0),100))</f>
        <v>100</v>
      </c>
      <c r="D526" s="3">
        <f>IF(A526&lt;=0,0,MAX(FLOOR(C526/A526,1),1))</f>
        <v>1</v>
      </c>
      <c r="E526" s="3">
        <f>IF(A526&lt;=0,0,MAX(D526*B526+2,4))</f>
        <v>55</v>
      </c>
      <c r="F526" s="4">
        <f>IF(C526=0,0,MAX(C526-E526,0)/C526)</f>
        <v>0.45</v>
      </c>
      <c r="G526" s="3">
        <f>ROUND(A526*CfgRawCapacityPerServerTB,4)</f>
        <v>1509120</v>
      </c>
      <c r="H526" s="3">
        <f>ROUND(G526*F526,4)</f>
        <v>679104</v>
      </c>
      <c r="I526" s="3">
        <f>ROUND(H526*CfgCapacityHeadroomFactor,4)</f>
        <v>543283.2</v>
      </c>
      <c r="J526" s="4">
        <f>IF(G526=0,0,ROUND(H526/G526*100,2))</f>
        <v>45</v>
      </c>
    </row>
    <row r="527" spans="1:10">
      <c r="A527">
        <v>525</v>
      </c>
      <c r="B527" s="2">
        <f>IF(A527&lt;=0,0,INT((A527-1)/10)+1)</f>
        <v>53</v>
      </c>
      <c r="C527" s="3">
        <f>IF(A527&lt;=0,0,MIN(24+8*MAX(A527-3,0),100))</f>
        <v>100</v>
      </c>
      <c r="D527" s="3">
        <f>IF(A527&lt;=0,0,MAX(FLOOR(C527/A527,1),1))</f>
        <v>1</v>
      </c>
      <c r="E527" s="3">
        <f>IF(A527&lt;=0,0,MAX(D527*B527+2,4))</f>
        <v>55</v>
      </c>
      <c r="F527" s="4">
        <f>IF(C527=0,0,MAX(C527-E527,0)/C527)</f>
        <v>0.45</v>
      </c>
      <c r="G527" s="3">
        <f>ROUND(A527*CfgRawCapacityPerServerTB,4)</f>
        <v>1512000</v>
      </c>
      <c r="H527" s="3">
        <f>ROUND(G527*F527,4)</f>
        <v>680400</v>
      </c>
      <c r="I527" s="3">
        <f>ROUND(H527*CfgCapacityHeadroomFactor,4)</f>
        <v>544320</v>
      </c>
      <c r="J527" s="4">
        <f>IF(G527=0,0,ROUND(H527/G527*100,2))</f>
        <v>45</v>
      </c>
    </row>
    <row r="528" spans="1:10">
      <c r="A528">
        <v>526</v>
      </c>
      <c r="B528" s="2">
        <f>IF(A528&lt;=0,0,INT((A528-1)/10)+1)</f>
        <v>53</v>
      </c>
      <c r="C528" s="3">
        <f>IF(A528&lt;=0,0,MIN(24+8*MAX(A528-3,0),100))</f>
        <v>100</v>
      </c>
      <c r="D528" s="3">
        <f>IF(A528&lt;=0,0,MAX(FLOOR(C528/A528,1),1))</f>
        <v>1</v>
      </c>
      <c r="E528" s="3">
        <f>IF(A528&lt;=0,0,MAX(D528*B528+2,4))</f>
        <v>55</v>
      </c>
      <c r="F528" s="4">
        <f>IF(C528=0,0,MAX(C528-E528,0)/C528)</f>
        <v>0.45</v>
      </c>
      <c r="G528" s="3">
        <f>ROUND(A528*CfgRawCapacityPerServerTB,4)</f>
        <v>1514880</v>
      </c>
      <c r="H528" s="3">
        <f>ROUND(G528*F528,4)</f>
        <v>681696</v>
      </c>
      <c r="I528" s="3">
        <f>ROUND(H528*CfgCapacityHeadroomFactor,4)</f>
        <v>545356.8</v>
      </c>
      <c r="J528" s="4">
        <f>IF(G528=0,0,ROUND(H528/G528*100,2))</f>
        <v>45</v>
      </c>
    </row>
    <row r="529" spans="1:10">
      <c r="A529">
        <v>527</v>
      </c>
      <c r="B529" s="2">
        <f>IF(A529&lt;=0,0,INT((A529-1)/10)+1)</f>
        <v>53</v>
      </c>
      <c r="C529" s="3">
        <f>IF(A529&lt;=0,0,MIN(24+8*MAX(A529-3,0),100))</f>
        <v>100</v>
      </c>
      <c r="D529" s="3">
        <f>IF(A529&lt;=0,0,MAX(FLOOR(C529/A529,1),1))</f>
        <v>1</v>
      </c>
      <c r="E529" s="3">
        <f>IF(A529&lt;=0,0,MAX(D529*B529+2,4))</f>
        <v>55</v>
      </c>
      <c r="F529" s="4">
        <f>IF(C529=0,0,MAX(C529-E529,0)/C529)</f>
        <v>0.45</v>
      </c>
      <c r="G529" s="3">
        <f>ROUND(A529*CfgRawCapacityPerServerTB,4)</f>
        <v>1517760</v>
      </c>
      <c r="H529" s="3">
        <f>ROUND(G529*F529,4)</f>
        <v>682992</v>
      </c>
      <c r="I529" s="3">
        <f>ROUND(H529*CfgCapacityHeadroomFactor,4)</f>
        <v>546393.6</v>
      </c>
      <c r="J529" s="4">
        <f>IF(G529=0,0,ROUND(H529/G529*100,2))</f>
        <v>45</v>
      </c>
    </row>
    <row r="530" spans="1:10">
      <c r="A530">
        <v>528</v>
      </c>
      <c r="B530" s="2">
        <f>IF(A530&lt;=0,0,INT((A530-1)/10)+1)</f>
        <v>53</v>
      </c>
      <c r="C530" s="3">
        <f>IF(A530&lt;=0,0,MIN(24+8*MAX(A530-3,0),100))</f>
        <v>100</v>
      </c>
      <c r="D530" s="3">
        <f>IF(A530&lt;=0,0,MAX(FLOOR(C530/A530,1),1))</f>
        <v>1</v>
      </c>
      <c r="E530" s="3">
        <f>IF(A530&lt;=0,0,MAX(D530*B530+2,4))</f>
        <v>55</v>
      </c>
      <c r="F530" s="4">
        <f>IF(C530=0,0,MAX(C530-E530,0)/C530)</f>
        <v>0.45</v>
      </c>
      <c r="G530" s="3">
        <f>ROUND(A530*CfgRawCapacityPerServerTB,4)</f>
        <v>1520640</v>
      </c>
      <c r="H530" s="3">
        <f>ROUND(G530*F530,4)</f>
        <v>684288</v>
      </c>
      <c r="I530" s="3">
        <f>ROUND(H530*CfgCapacityHeadroomFactor,4)</f>
        <v>547430.4</v>
      </c>
      <c r="J530" s="4">
        <f>IF(G530=0,0,ROUND(H530/G530*100,2))</f>
        <v>45</v>
      </c>
    </row>
    <row r="531" spans="1:10">
      <c r="A531">
        <v>529</v>
      </c>
      <c r="B531" s="2">
        <f>IF(A531&lt;=0,0,INT((A531-1)/10)+1)</f>
        <v>53</v>
      </c>
      <c r="C531" s="3">
        <f>IF(A531&lt;=0,0,MIN(24+8*MAX(A531-3,0),100))</f>
        <v>100</v>
      </c>
      <c r="D531" s="3">
        <f>IF(A531&lt;=0,0,MAX(FLOOR(C531/A531,1),1))</f>
        <v>1</v>
      </c>
      <c r="E531" s="3">
        <f>IF(A531&lt;=0,0,MAX(D531*B531+2,4))</f>
        <v>55</v>
      </c>
      <c r="F531" s="4">
        <f>IF(C531=0,0,MAX(C531-E531,0)/C531)</f>
        <v>0.45</v>
      </c>
      <c r="G531" s="3">
        <f>ROUND(A531*CfgRawCapacityPerServerTB,4)</f>
        <v>1523520</v>
      </c>
      <c r="H531" s="3">
        <f>ROUND(G531*F531,4)</f>
        <v>685584</v>
      </c>
      <c r="I531" s="3">
        <f>ROUND(H531*CfgCapacityHeadroomFactor,4)</f>
        <v>548467.2</v>
      </c>
      <c r="J531" s="4">
        <f>IF(G531=0,0,ROUND(H531/G531*100,2))</f>
        <v>45</v>
      </c>
    </row>
    <row r="532" spans="1:10">
      <c r="A532">
        <v>530</v>
      </c>
      <c r="B532" s="2">
        <f>IF(A532&lt;=0,0,INT((A532-1)/10)+1)</f>
        <v>53</v>
      </c>
      <c r="C532" s="3">
        <f>IF(A532&lt;=0,0,MIN(24+8*MAX(A532-3,0),100))</f>
        <v>100</v>
      </c>
      <c r="D532" s="3">
        <f>IF(A532&lt;=0,0,MAX(FLOOR(C532/A532,1),1))</f>
        <v>1</v>
      </c>
      <c r="E532" s="3">
        <f>IF(A532&lt;=0,0,MAX(D532*B532+2,4))</f>
        <v>55</v>
      </c>
      <c r="F532" s="4">
        <f>IF(C532=0,0,MAX(C532-E532,0)/C532)</f>
        <v>0.45</v>
      </c>
      <c r="G532" s="3">
        <f>ROUND(A532*CfgRawCapacityPerServerTB,4)</f>
        <v>1526400</v>
      </c>
      <c r="H532" s="3">
        <f>ROUND(G532*F532,4)</f>
        <v>686880</v>
      </c>
      <c r="I532" s="3">
        <f>ROUND(H532*CfgCapacityHeadroomFactor,4)</f>
        <v>549504</v>
      </c>
      <c r="J532" s="4">
        <f>IF(G532=0,0,ROUND(H532/G532*100,2))</f>
        <v>45</v>
      </c>
    </row>
    <row r="533" spans="1:10">
      <c r="A533">
        <v>531</v>
      </c>
      <c r="B533" s="2">
        <f>IF(A533&lt;=0,0,INT((A533-1)/10)+1)</f>
        <v>54</v>
      </c>
      <c r="C533" s="3">
        <f>IF(A533&lt;=0,0,MIN(24+8*MAX(A533-3,0),100))</f>
        <v>100</v>
      </c>
      <c r="D533" s="3">
        <f>IF(A533&lt;=0,0,MAX(FLOOR(C533/A533,1),1))</f>
        <v>1</v>
      </c>
      <c r="E533" s="3">
        <f>IF(A533&lt;=0,0,MAX(D533*B533+2,4))</f>
        <v>56</v>
      </c>
      <c r="F533" s="4">
        <f>IF(C533=0,0,MAX(C533-E533,0)/C533)</f>
        <v>0.44</v>
      </c>
      <c r="G533" s="3">
        <f>ROUND(A533*CfgRawCapacityPerServerTB,4)</f>
        <v>1529280</v>
      </c>
      <c r="H533" s="3">
        <f>ROUND(G533*F533,4)</f>
        <v>672883.2</v>
      </c>
      <c r="I533" s="3">
        <f>ROUND(H533*CfgCapacityHeadroomFactor,4)</f>
        <v>538306.56</v>
      </c>
      <c r="J533" s="4">
        <f>IF(G533=0,0,ROUND(H533/G533*100,2))</f>
        <v>44</v>
      </c>
    </row>
    <row r="534" spans="1:10">
      <c r="A534">
        <v>532</v>
      </c>
      <c r="B534" s="2">
        <f>IF(A534&lt;=0,0,INT((A534-1)/10)+1)</f>
        <v>54</v>
      </c>
      <c r="C534" s="3">
        <f>IF(A534&lt;=0,0,MIN(24+8*MAX(A534-3,0),100))</f>
        <v>100</v>
      </c>
      <c r="D534" s="3">
        <f>IF(A534&lt;=0,0,MAX(FLOOR(C534/A534,1),1))</f>
        <v>1</v>
      </c>
      <c r="E534" s="3">
        <f>IF(A534&lt;=0,0,MAX(D534*B534+2,4))</f>
        <v>56</v>
      </c>
      <c r="F534" s="4">
        <f>IF(C534=0,0,MAX(C534-E534,0)/C534)</f>
        <v>0.44</v>
      </c>
      <c r="G534" s="3">
        <f>ROUND(A534*CfgRawCapacityPerServerTB,4)</f>
        <v>1532160</v>
      </c>
      <c r="H534" s="3">
        <f>ROUND(G534*F534,4)</f>
        <v>674150.4</v>
      </c>
      <c r="I534" s="3">
        <f>ROUND(H534*CfgCapacityHeadroomFactor,4)</f>
        <v>539320.32</v>
      </c>
      <c r="J534" s="4">
        <f>IF(G534=0,0,ROUND(H534/G534*100,2))</f>
        <v>44</v>
      </c>
    </row>
    <row r="535" spans="1:10">
      <c r="A535">
        <v>533</v>
      </c>
      <c r="B535" s="2">
        <f>IF(A535&lt;=0,0,INT((A535-1)/10)+1)</f>
        <v>54</v>
      </c>
      <c r="C535" s="3">
        <f>IF(A535&lt;=0,0,MIN(24+8*MAX(A535-3,0),100))</f>
        <v>100</v>
      </c>
      <c r="D535" s="3">
        <f>IF(A535&lt;=0,0,MAX(FLOOR(C535/A535,1),1))</f>
        <v>1</v>
      </c>
      <c r="E535" s="3">
        <f>IF(A535&lt;=0,0,MAX(D535*B535+2,4))</f>
        <v>56</v>
      </c>
      <c r="F535" s="4">
        <f>IF(C535=0,0,MAX(C535-E535,0)/C535)</f>
        <v>0.44</v>
      </c>
      <c r="G535" s="3">
        <f>ROUND(A535*CfgRawCapacityPerServerTB,4)</f>
        <v>1535040</v>
      </c>
      <c r="H535" s="3">
        <f>ROUND(G535*F535,4)</f>
        <v>675417.6</v>
      </c>
      <c r="I535" s="3">
        <f>ROUND(H535*CfgCapacityHeadroomFactor,4)</f>
        <v>540334.08</v>
      </c>
      <c r="J535" s="4">
        <f>IF(G535=0,0,ROUND(H535/G535*100,2))</f>
        <v>44</v>
      </c>
    </row>
    <row r="536" spans="1:10">
      <c r="A536">
        <v>534</v>
      </c>
      <c r="B536" s="2">
        <f>IF(A536&lt;=0,0,INT((A536-1)/10)+1)</f>
        <v>54</v>
      </c>
      <c r="C536" s="3">
        <f>IF(A536&lt;=0,0,MIN(24+8*MAX(A536-3,0),100))</f>
        <v>100</v>
      </c>
      <c r="D536" s="3">
        <f>IF(A536&lt;=0,0,MAX(FLOOR(C536/A536,1),1))</f>
        <v>1</v>
      </c>
      <c r="E536" s="3">
        <f>IF(A536&lt;=0,0,MAX(D536*B536+2,4))</f>
        <v>56</v>
      </c>
      <c r="F536" s="4">
        <f>IF(C536=0,0,MAX(C536-E536,0)/C536)</f>
        <v>0.44</v>
      </c>
      <c r="G536" s="3">
        <f>ROUND(A536*CfgRawCapacityPerServerTB,4)</f>
        <v>1537920</v>
      </c>
      <c r="H536" s="3">
        <f>ROUND(G536*F536,4)</f>
        <v>676684.8</v>
      </c>
      <c r="I536" s="3">
        <f>ROUND(H536*CfgCapacityHeadroomFactor,4)</f>
        <v>541347.84</v>
      </c>
      <c r="J536" s="4">
        <f>IF(G536=0,0,ROUND(H536/G536*100,2))</f>
        <v>44</v>
      </c>
    </row>
    <row r="537" spans="1:10">
      <c r="A537">
        <v>535</v>
      </c>
      <c r="B537" s="2">
        <f>IF(A537&lt;=0,0,INT((A537-1)/10)+1)</f>
        <v>54</v>
      </c>
      <c r="C537" s="3">
        <f>IF(A537&lt;=0,0,MIN(24+8*MAX(A537-3,0),100))</f>
        <v>100</v>
      </c>
      <c r="D537" s="3">
        <f>IF(A537&lt;=0,0,MAX(FLOOR(C537/A537,1),1))</f>
        <v>1</v>
      </c>
      <c r="E537" s="3">
        <f>IF(A537&lt;=0,0,MAX(D537*B537+2,4))</f>
        <v>56</v>
      </c>
      <c r="F537" s="4">
        <f>IF(C537=0,0,MAX(C537-E537,0)/C537)</f>
        <v>0.44</v>
      </c>
      <c r="G537" s="3">
        <f>ROUND(A537*CfgRawCapacityPerServerTB,4)</f>
        <v>1540800</v>
      </c>
      <c r="H537" s="3">
        <f>ROUND(G537*F537,4)</f>
        <v>677952</v>
      </c>
      <c r="I537" s="3">
        <f>ROUND(H537*CfgCapacityHeadroomFactor,4)</f>
        <v>542361.6</v>
      </c>
      <c r="J537" s="4">
        <f>IF(G537=0,0,ROUND(H537/G537*100,2))</f>
        <v>44</v>
      </c>
    </row>
    <row r="538" spans="1:10">
      <c r="A538">
        <v>536</v>
      </c>
      <c r="B538" s="2">
        <f>IF(A538&lt;=0,0,INT((A538-1)/10)+1)</f>
        <v>54</v>
      </c>
      <c r="C538" s="3">
        <f>IF(A538&lt;=0,0,MIN(24+8*MAX(A538-3,0),100))</f>
        <v>100</v>
      </c>
      <c r="D538" s="3">
        <f>IF(A538&lt;=0,0,MAX(FLOOR(C538/A538,1),1))</f>
        <v>1</v>
      </c>
      <c r="E538" s="3">
        <f>IF(A538&lt;=0,0,MAX(D538*B538+2,4))</f>
        <v>56</v>
      </c>
      <c r="F538" s="4">
        <f>IF(C538=0,0,MAX(C538-E538,0)/C538)</f>
        <v>0.44</v>
      </c>
      <c r="G538" s="3">
        <f>ROUND(A538*CfgRawCapacityPerServerTB,4)</f>
        <v>1543680</v>
      </c>
      <c r="H538" s="3">
        <f>ROUND(G538*F538,4)</f>
        <v>679219.2</v>
      </c>
      <c r="I538" s="3">
        <f>ROUND(H538*CfgCapacityHeadroomFactor,4)</f>
        <v>543375.36</v>
      </c>
      <c r="J538" s="4">
        <f>IF(G538=0,0,ROUND(H538/G538*100,2))</f>
        <v>44</v>
      </c>
    </row>
    <row r="539" spans="1:10">
      <c r="A539">
        <v>537</v>
      </c>
      <c r="B539" s="2">
        <f>IF(A539&lt;=0,0,INT((A539-1)/10)+1)</f>
        <v>54</v>
      </c>
      <c r="C539" s="3">
        <f>IF(A539&lt;=0,0,MIN(24+8*MAX(A539-3,0),100))</f>
        <v>100</v>
      </c>
      <c r="D539" s="3">
        <f>IF(A539&lt;=0,0,MAX(FLOOR(C539/A539,1),1))</f>
        <v>1</v>
      </c>
      <c r="E539" s="3">
        <f>IF(A539&lt;=0,0,MAX(D539*B539+2,4))</f>
        <v>56</v>
      </c>
      <c r="F539" s="4">
        <f>IF(C539=0,0,MAX(C539-E539,0)/C539)</f>
        <v>0.44</v>
      </c>
      <c r="G539" s="3">
        <f>ROUND(A539*CfgRawCapacityPerServerTB,4)</f>
        <v>1546560</v>
      </c>
      <c r="H539" s="3">
        <f>ROUND(G539*F539,4)</f>
        <v>680486.4</v>
      </c>
      <c r="I539" s="3">
        <f>ROUND(H539*CfgCapacityHeadroomFactor,4)</f>
        <v>544389.12</v>
      </c>
      <c r="J539" s="4">
        <f>IF(G539=0,0,ROUND(H539/G539*100,2))</f>
        <v>44</v>
      </c>
    </row>
    <row r="540" spans="1:10">
      <c r="A540">
        <v>538</v>
      </c>
      <c r="B540" s="2">
        <f>IF(A540&lt;=0,0,INT((A540-1)/10)+1)</f>
        <v>54</v>
      </c>
      <c r="C540" s="3">
        <f>IF(A540&lt;=0,0,MIN(24+8*MAX(A540-3,0),100))</f>
        <v>100</v>
      </c>
      <c r="D540" s="3">
        <f>IF(A540&lt;=0,0,MAX(FLOOR(C540/A540,1),1))</f>
        <v>1</v>
      </c>
      <c r="E540" s="3">
        <f>IF(A540&lt;=0,0,MAX(D540*B540+2,4))</f>
        <v>56</v>
      </c>
      <c r="F540" s="4">
        <f>IF(C540=0,0,MAX(C540-E540,0)/C540)</f>
        <v>0.44</v>
      </c>
      <c r="G540" s="3">
        <f>ROUND(A540*CfgRawCapacityPerServerTB,4)</f>
        <v>1549440</v>
      </c>
      <c r="H540" s="3">
        <f>ROUND(G540*F540,4)</f>
        <v>681753.6</v>
      </c>
      <c r="I540" s="3">
        <f>ROUND(H540*CfgCapacityHeadroomFactor,4)</f>
        <v>545402.88</v>
      </c>
      <c r="J540" s="4">
        <f>IF(G540=0,0,ROUND(H540/G540*100,2))</f>
        <v>44</v>
      </c>
    </row>
    <row r="541" spans="1:10">
      <c r="A541">
        <v>539</v>
      </c>
      <c r="B541" s="2">
        <f>IF(A541&lt;=0,0,INT((A541-1)/10)+1)</f>
        <v>54</v>
      </c>
      <c r="C541" s="3">
        <f>IF(A541&lt;=0,0,MIN(24+8*MAX(A541-3,0),100))</f>
        <v>100</v>
      </c>
      <c r="D541" s="3">
        <f>IF(A541&lt;=0,0,MAX(FLOOR(C541/A541,1),1))</f>
        <v>1</v>
      </c>
      <c r="E541" s="3">
        <f>IF(A541&lt;=0,0,MAX(D541*B541+2,4))</f>
        <v>56</v>
      </c>
      <c r="F541" s="4">
        <f>IF(C541=0,0,MAX(C541-E541,0)/C541)</f>
        <v>0.44</v>
      </c>
      <c r="G541" s="3">
        <f>ROUND(A541*CfgRawCapacityPerServerTB,4)</f>
        <v>1552320</v>
      </c>
      <c r="H541" s="3">
        <f>ROUND(G541*F541,4)</f>
        <v>683020.8</v>
      </c>
      <c r="I541" s="3">
        <f>ROUND(H541*CfgCapacityHeadroomFactor,4)</f>
        <v>546416.64</v>
      </c>
      <c r="J541" s="4">
        <f>IF(G541=0,0,ROUND(H541/G541*100,2))</f>
        <v>44</v>
      </c>
    </row>
    <row r="542" spans="1:10">
      <c r="A542">
        <v>540</v>
      </c>
      <c r="B542" s="2">
        <f>IF(A542&lt;=0,0,INT((A542-1)/10)+1)</f>
        <v>54</v>
      </c>
      <c r="C542" s="3">
        <f>IF(A542&lt;=0,0,MIN(24+8*MAX(A542-3,0),100))</f>
        <v>100</v>
      </c>
      <c r="D542" s="3">
        <f>IF(A542&lt;=0,0,MAX(FLOOR(C542/A542,1),1))</f>
        <v>1</v>
      </c>
      <c r="E542" s="3">
        <f>IF(A542&lt;=0,0,MAX(D542*B542+2,4))</f>
        <v>56</v>
      </c>
      <c r="F542" s="4">
        <f>IF(C542=0,0,MAX(C542-E542,0)/C542)</f>
        <v>0.44</v>
      </c>
      <c r="G542" s="3">
        <f>ROUND(A542*CfgRawCapacityPerServerTB,4)</f>
        <v>1555200</v>
      </c>
      <c r="H542" s="3">
        <f>ROUND(G542*F542,4)</f>
        <v>684288</v>
      </c>
      <c r="I542" s="3">
        <f>ROUND(H542*CfgCapacityHeadroomFactor,4)</f>
        <v>547430.4</v>
      </c>
      <c r="J542" s="4">
        <f>IF(G542=0,0,ROUND(H542/G542*100,2))</f>
        <v>44</v>
      </c>
    </row>
    <row r="543" spans="1:10">
      <c r="A543">
        <v>541</v>
      </c>
      <c r="B543" s="2">
        <f>IF(A543&lt;=0,0,INT((A543-1)/10)+1)</f>
        <v>55</v>
      </c>
      <c r="C543" s="3">
        <f>IF(A543&lt;=0,0,MIN(24+8*MAX(A543-3,0),100))</f>
        <v>100</v>
      </c>
      <c r="D543" s="3">
        <f>IF(A543&lt;=0,0,MAX(FLOOR(C543/A543,1),1))</f>
        <v>1</v>
      </c>
      <c r="E543" s="3">
        <f>IF(A543&lt;=0,0,MAX(D543*B543+2,4))</f>
        <v>57</v>
      </c>
      <c r="F543" s="4">
        <f>IF(C543=0,0,MAX(C543-E543,0)/C543)</f>
        <v>0.43</v>
      </c>
      <c r="G543" s="3">
        <f>ROUND(A543*CfgRawCapacityPerServerTB,4)</f>
        <v>1558080</v>
      </c>
      <c r="H543" s="3">
        <f>ROUND(G543*F543,4)</f>
        <v>669974.4</v>
      </c>
      <c r="I543" s="3">
        <f>ROUND(H543*CfgCapacityHeadroomFactor,4)</f>
        <v>535979.52</v>
      </c>
      <c r="J543" s="4">
        <f>IF(G543=0,0,ROUND(H543/G543*100,2))</f>
        <v>43</v>
      </c>
    </row>
    <row r="544" spans="1:10">
      <c r="A544">
        <v>542</v>
      </c>
      <c r="B544" s="2">
        <f>IF(A544&lt;=0,0,INT((A544-1)/10)+1)</f>
        <v>55</v>
      </c>
      <c r="C544" s="3">
        <f>IF(A544&lt;=0,0,MIN(24+8*MAX(A544-3,0),100))</f>
        <v>100</v>
      </c>
      <c r="D544" s="3">
        <f>IF(A544&lt;=0,0,MAX(FLOOR(C544/A544,1),1))</f>
        <v>1</v>
      </c>
      <c r="E544" s="3">
        <f>IF(A544&lt;=0,0,MAX(D544*B544+2,4))</f>
        <v>57</v>
      </c>
      <c r="F544" s="4">
        <f>IF(C544=0,0,MAX(C544-E544,0)/C544)</f>
        <v>0.43</v>
      </c>
      <c r="G544" s="3">
        <f>ROUND(A544*CfgRawCapacityPerServerTB,4)</f>
        <v>1560960</v>
      </c>
      <c r="H544" s="3">
        <f>ROUND(G544*F544,4)</f>
        <v>671212.8</v>
      </c>
      <c r="I544" s="3">
        <f>ROUND(H544*CfgCapacityHeadroomFactor,4)</f>
        <v>536970.24</v>
      </c>
      <c r="J544" s="4">
        <f>IF(G544=0,0,ROUND(H544/G544*100,2))</f>
        <v>43</v>
      </c>
    </row>
    <row r="545" spans="1:10">
      <c r="A545">
        <v>543</v>
      </c>
      <c r="B545" s="2">
        <f>IF(A545&lt;=0,0,INT((A545-1)/10)+1)</f>
        <v>55</v>
      </c>
      <c r="C545" s="3">
        <f>IF(A545&lt;=0,0,MIN(24+8*MAX(A545-3,0),100))</f>
        <v>100</v>
      </c>
      <c r="D545" s="3">
        <f>IF(A545&lt;=0,0,MAX(FLOOR(C545/A545,1),1))</f>
        <v>1</v>
      </c>
      <c r="E545" s="3">
        <f>IF(A545&lt;=0,0,MAX(D545*B545+2,4))</f>
        <v>57</v>
      </c>
      <c r="F545" s="4">
        <f>IF(C545=0,0,MAX(C545-E545,0)/C545)</f>
        <v>0.43</v>
      </c>
      <c r="G545" s="3">
        <f>ROUND(A545*CfgRawCapacityPerServerTB,4)</f>
        <v>1563840</v>
      </c>
      <c r="H545" s="3">
        <f>ROUND(G545*F545,4)</f>
        <v>672451.2</v>
      </c>
      <c r="I545" s="3">
        <f>ROUND(H545*CfgCapacityHeadroomFactor,4)</f>
        <v>537960.96</v>
      </c>
      <c r="J545" s="4">
        <f>IF(G545=0,0,ROUND(H545/G545*100,2))</f>
        <v>43</v>
      </c>
    </row>
    <row r="546" spans="1:10">
      <c r="A546">
        <v>544</v>
      </c>
      <c r="B546" s="2">
        <f>IF(A546&lt;=0,0,INT((A546-1)/10)+1)</f>
        <v>55</v>
      </c>
      <c r="C546" s="3">
        <f>IF(A546&lt;=0,0,MIN(24+8*MAX(A546-3,0),100))</f>
        <v>100</v>
      </c>
      <c r="D546" s="3">
        <f>IF(A546&lt;=0,0,MAX(FLOOR(C546/A546,1),1))</f>
        <v>1</v>
      </c>
      <c r="E546" s="3">
        <f>IF(A546&lt;=0,0,MAX(D546*B546+2,4))</f>
        <v>57</v>
      </c>
      <c r="F546" s="4">
        <f>IF(C546=0,0,MAX(C546-E546,0)/C546)</f>
        <v>0.43</v>
      </c>
      <c r="G546" s="3">
        <f>ROUND(A546*CfgRawCapacityPerServerTB,4)</f>
        <v>1566720</v>
      </c>
      <c r="H546" s="3">
        <f>ROUND(G546*F546,4)</f>
        <v>673689.6</v>
      </c>
      <c r="I546" s="3">
        <f>ROUND(H546*CfgCapacityHeadroomFactor,4)</f>
        <v>538951.68</v>
      </c>
      <c r="J546" s="4">
        <f>IF(G546=0,0,ROUND(H546/G546*100,2))</f>
        <v>43</v>
      </c>
    </row>
    <row r="547" spans="1:10">
      <c r="A547">
        <v>545</v>
      </c>
      <c r="B547" s="2">
        <f>IF(A547&lt;=0,0,INT((A547-1)/10)+1)</f>
        <v>55</v>
      </c>
      <c r="C547" s="3">
        <f>IF(A547&lt;=0,0,MIN(24+8*MAX(A547-3,0),100))</f>
        <v>100</v>
      </c>
      <c r="D547" s="3">
        <f>IF(A547&lt;=0,0,MAX(FLOOR(C547/A547,1),1))</f>
        <v>1</v>
      </c>
      <c r="E547" s="3">
        <f>IF(A547&lt;=0,0,MAX(D547*B547+2,4))</f>
        <v>57</v>
      </c>
      <c r="F547" s="4">
        <f>IF(C547=0,0,MAX(C547-E547,0)/C547)</f>
        <v>0.43</v>
      </c>
      <c r="G547" s="3">
        <f>ROUND(A547*CfgRawCapacityPerServerTB,4)</f>
        <v>1569600</v>
      </c>
      <c r="H547" s="3">
        <f>ROUND(G547*F547,4)</f>
        <v>674928</v>
      </c>
      <c r="I547" s="3">
        <f>ROUND(H547*CfgCapacityHeadroomFactor,4)</f>
        <v>539942.4</v>
      </c>
      <c r="J547" s="4">
        <f>IF(G547=0,0,ROUND(H547/G547*100,2))</f>
        <v>43</v>
      </c>
    </row>
    <row r="548" spans="1:10">
      <c r="A548">
        <v>546</v>
      </c>
      <c r="B548" s="2">
        <f>IF(A548&lt;=0,0,INT((A548-1)/10)+1)</f>
        <v>55</v>
      </c>
      <c r="C548" s="3">
        <f>IF(A548&lt;=0,0,MIN(24+8*MAX(A548-3,0),100))</f>
        <v>100</v>
      </c>
      <c r="D548" s="3">
        <f>IF(A548&lt;=0,0,MAX(FLOOR(C548/A548,1),1))</f>
        <v>1</v>
      </c>
      <c r="E548" s="3">
        <f>IF(A548&lt;=0,0,MAX(D548*B548+2,4))</f>
        <v>57</v>
      </c>
      <c r="F548" s="4">
        <f>IF(C548=0,0,MAX(C548-E548,0)/C548)</f>
        <v>0.43</v>
      </c>
      <c r="G548" s="3">
        <f>ROUND(A548*CfgRawCapacityPerServerTB,4)</f>
        <v>1572480</v>
      </c>
      <c r="H548" s="3">
        <f>ROUND(G548*F548,4)</f>
        <v>676166.4</v>
      </c>
      <c r="I548" s="3">
        <f>ROUND(H548*CfgCapacityHeadroomFactor,4)</f>
        <v>540933.12</v>
      </c>
      <c r="J548" s="4">
        <f>IF(G548=0,0,ROUND(H548/G548*100,2))</f>
        <v>43</v>
      </c>
    </row>
    <row r="549" spans="1:10">
      <c r="A549">
        <v>547</v>
      </c>
      <c r="B549" s="2">
        <f>IF(A549&lt;=0,0,INT((A549-1)/10)+1)</f>
        <v>55</v>
      </c>
      <c r="C549" s="3">
        <f>IF(A549&lt;=0,0,MIN(24+8*MAX(A549-3,0),100))</f>
        <v>100</v>
      </c>
      <c r="D549" s="3">
        <f>IF(A549&lt;=0,0,MAX(FLOOR(C549/A549,1),1))</f>
        <v>1</v>
      </c>
      <c r="E549" s="3">
        <f>IF(A549&lt;=0,0,MAX(D549*B549+2,4))</f>
        <v>57</v>
      </c>
      <c r="F549" s="4">
        <f>IF(C549=0,0,MAX(C549-E549,0)/C549)</f>
        <v>0.43</v>
      </c>
      <c r="G549" s="3">
        <f>ROUND(A549*CfgRawCapacityPerServerTB,4)</f>
        <v>1575360</v>
      </c>
      <c r="H549" s="3">
        <f>ROUND(G549*F549,4)</f>
        <v>677404.8</v>
      </c>
      <c r="I549" s="3">
        <f>ROUND(H549*CfgCapacityHeadroomFactor,4)</f>
        <v>541923.84</v>
      </c>
      <c r="J549" s="4">
        <f>IF(G549=0,0,ROUND(H549/G549*100,2))</f>
        <v>43</v>
      </c>
    </row>
    <row r="550" spans="1:10">
      <c r="A550">
        <v>548</v>
      </c>
      <c r="B550" s="2">
        <f>IF(A550&lt;=0,0,INT((A550-1)/10)+1)</f>
        <v>55</v>
      </c>
      <c r="C550" s="3">
        <f>IF(A550&lt;=0,0,MIN(24+8*MAX(A550-3,0),100))</f>
        <v>100</v>
      </c>
      <c r="D550" s="3">
        <f>IF(A550&lt;=0,0,MAX(FLOOR(C550/A550,1),1))</f>
        <v>1</v>
      </c>
      <c r="E550" s="3">
        <f>IF(A550&lt;=0,0,MAX(D550*B550+2,4))</f>
        <v>57</v>
      </c>
      <c r="F550" s="4">
        <f>IF(C550=0,0,MAX(C550-E550,0)/C550)</f>
        <v>0.43</v>
      </c>
      <c r="G550" s="3">
        <f>ROUND(A550*CfgRawCapacityPerServerTB,4)</f>
        <v>1578240</v>
      </c>
      <c r="H550" s="3">
        <f>ROUND(G550*F550,4)</f>
        <v>678643.2</v>
      </c>
      <c r="I550" s="3">
        <f>ROUND(H550*CfgCapacityHeadroomFactor,4)</f>
        <v>542914.56</v>
      </c>
      <c r="J550" s="4">
        <f>IF(G550=0,0,ROUND(H550/G550*100,2))</f>
        <v>43</v>
      </c>
    </row>
    <row r="551" spans="1:10">
      <c r="A551">
        <v>549</v>
      </c>
      <c r="B551" s="2">
        <f>IF(A551&lt;=0,0,INT((A551-1)/10)+1)</f>
        <v>55</v>
      </c>
      <c r="C551" s="3">
        <f>IF(A551&lt;=0,0,MIN(24+8*MAX(A551-3,0),100))</f>
        <v>100</v>
      </c>
      <c r="D551" s="3">
        <f>IF(A551&lt;=0,0,MAX(FLOOR(C551/A551,1),1))</f>
        <v>1</v>
      </c>
      <c r="E551" s="3">
        <f>IF(A551&lt;=0,0,MAX(D551*B551+2,4))</f>
        <v>57</v>
      </c>
      <c r="F551" s="4">
        <f>IF(C551=0,0,MAX(C551-E551,0)/C551)</f>
        <v>0.43</v>
      </c>
      <c r="G551" s="3">
        <f>ROUND(A551*CfgRawCapacityPerServerTB,4)</f>
        <v>1581120</v>
      </c>
      <c r="H551" s="3">
        <f>ROUND(G551*F551,4)</f>
        <v>679881.6</v>
      </c>
      <c r="I551" s="3">
        <f>ROUND(H551*CfgCapacityHeadroomFactor,4)</f>
        <v>543905.28</v>
      </c>
      <c r="J551" s="4">
        <f>IF(G551=0,0,ROUND(H551/G551*100,2))</f>
        <v>43</v>
      </c>
    </row>
    <row r="552" spans="1:10">
      <c r="A552">
        <v>550</v>
      </c>
      <c r="B552" s="2">
        <f>IF(A552&lt;=0,0,INT((A552-1)/10)+1)</f>
        <v>55</v>
      </c>
      <c r="C552" s="3">
        <f>IF(A552&lt;=0,0,MIN(24+8*MAX(A552-3,0),100))</f>
        <v>100</v>
      </c>
      <c r="D552" s="3">
        <f>IF(A552&lt;=0,0,MAX(FLOOR(C552/A552,1),1))</f>
        <v>1</v>
      </c>
      <c r="E552" s="3">
        <f>IF(A552&lt;=0,0,MAX(D552*B552+2,4))</f>
        <v>57</v>
      </c>
      <c r="F552" s="4">
        <f>IF(C552=0,0,MAX(C552-E552,0)/C552)</f>
        <v>0.43</v>
      </c>
      <c r="G552" s="3">
        <f>ROUND(A552*CfgRawCapacityPerServerTB,4)</f>
        <v>1584000</v>
      </c>
      <c r="H552" s="3">
        <f>ROUND(G552*F552,4)</f>
        <v>681120</v>
      </c>
      <c r="I552" s="3">
        <f>ROUND(H552*CfgCapacityHeadroomFactor,4)</f>
        <v>544896</v>
      </c>
      <c r="J552" s="4">
        <f>IF(G552=0,0,ROUND(H552/G552*100,2))</f>
        <v>43</v>
      </c>
    </row>
    <row r="553" spans="1:10">
      <c r="A553">
        <v>551</v>
      </c>
      <c r="B553" s="2">
        <f>IF(A553&lt;=0,0,INT((A553-1)/10)+1)</f>
        <v>56</v>
      </c>
      <c r="C553" s="3">
        <f>IF(A553&lt;=0,0,MIN(24+8*MAX(A553-3,0),100))</f>
        <v>100</v>
      </c>
      <c r="D553" s="3">
        <f>IF(A553&lt;=0,0,MAX(FLOOR(C553/A553,1),1))</f>
        <v>1</v>
      </c>
      <c r="E553" s="3">
        <f>IF(A553&lt;=0,0,MAX(D553*B553+2,4))</f>
        <v>58</v>
      </c>
      <c r="F553" s="4">
        <f>IF(C553=0,0,MAX(C553-E553,0)/C553)</f>
        <v>0.42</v>
      </c>
      <c r="G553" s="3">
        <f>ROUND(A553*CfgRawCapacityPerServerTB,4)</f>
        <v>1586880</v>
      </c>
      <c r="H553" s="3">
        <f>ROUND(G553*F553,4)</f>
        <v>666489.6</v>
      </c>
      <c r="I553" s="3">
        <f>ROUND(H553*CfgCapacityHeadroomFactor,4)</f>
        <v>533191.68</v>
      </c>
      <c r="J553" s="4">
        <f>IF(G553=0,0,ROUND(H553/G553*100,2))</f>
        <v>42</v>
      </c>
    </row>
    <row r="554" spans="1:10">
      <c r="A554">
        <v>552</v>
      </c>
      <c r="B554" s="2">
        <f>IF(A554&lt;=0,0,INT((A554-1)/10)+1)</f>
        <v>56</v>
      </c>
      <c r="C554" s="3">
        <f>IF(A554&lt;=0,0,MIN(24+8*MAX(A554-3,0),100))</f>
        <v>100</v>
      </c>
      <c r="D554" s="3">
        <f>IF(A554&lt;=0,0,MAX(FLOOR(C554/A554,1),1))</f>
        <v>1</v>
      </c>
      <c r="E554" s="3">
        <f>IF(A554&lt;=0,0,MAX(D554*B554+2,4))</f>
        <v>58</v>
      </c>
      <c r="F554" s="4">
        <f>IF(C554=0,0,MAX(C554-E554,0)/C554)</f>
        <v>0.42</v>
      </c>
      <c r="G554" s="3">
        <f>ROUND(A554*CfgRawCapacityPerServerTB,4)</f>
        <v>1589760</v>
      </c>
      <c r="H554" s="3">
        <f>ROUND(G554*F554,4)</f>
        <v>667699.2</v>
      </c>
      <c r="I554" s="3">
        <f>ROUND(H554*CfgCapacityHeadroomFactor,4)</f>
        <v>534159.36</v>
      </c>
      <c r="J554" s="4">
        <f>IF(G554=0,0,ROUND(H554/G554*100,2))</f>
        <v>42</v>
      </c>
    </row>
    <row r="555" spans="1:10">
      <c r="A555">
        <v>553</v>
      </c>
      <c r="B555" s="2">
        <f>IF(A555&lt;=0,0,INT((A555-1)/10)+1)</f>
        <v>56</v>
      </c>
      <c r="C555" s="3">
        <f>IF(A555&lt;=0,0,MIN(24+8*MAX(A555-3,0),100))</f>
        <v>100</v>
      </c>
      <c r="D555" s="3">
        <f>IF(A555&lt;=0,0,MAX(FLOOR(C555/A555,1),1))</f>
        <v>1</v>
      </c>
      <c r="E555" s="3">
        <f>IF(A555&lt;=0,0,MAX(D555*B555+2,4))</f>
        <v>58</v>
      </c>
      <c r="F555" s="4">
        <f>IF(C555=0,0,MAX(C555-E555,0)/C555)</f>
        <v>0.42</v>
      </c>
      <c r="G555" s="3">
        <f>ROUND(A555*CfgRawCapacityPerServerTB,4)</f>
        <v>1592640</v>
      </c>
      <c r="H555" s="3">
        <f>ROUND(G555*F555,4)</f>
        <v>668908.8</v>
      </c>
      <c r="I555" s="3">
        <f>ROUND(H555*CfgCapacityHeadroomFactor,4)</f>
        <v>535127.04</v>
      </c>
      <c r="J555" s="4">
        <f>IF(G555=0,0,ROUND(H555/G555*100,2))</f>
        <v>42</v>
      </c>
    </row>
    <row r="556" spans="1:10">
      <c r="A556">
        <v>554</v>
      </c>
      <c r="B556" s="2">
        <f>IF(A556&lt;=0,0,INT((A556-1)/10)+1)</f>
        <v>56</v>
      </c>
      <c r="C556" s="3">
        <f>IF(A556&lt;=0,0,MIN(24+8*MAX(A556-3,0),100))</f>
        <v>100</v>
      </c>
      <c r="D556" s="3">
        <f>IF(A556&lt;=0,0,MAX(FLOOR(C556/A556,1),1))</f>
        <v>1</v>
      </c>
      <c r="E556" s="3">
        <f>IF(A556&lt;=0,0,MAX(D556*B556+2,4))</f>
        <v>58</v>
      </c>
      <c r="F556" s="4">
        <f>IF(C556=0,0,MAX(C556-E556,0)/C556)</f>
        <v>0.42</v>
      </c>
      <c r="G556" s="3">
        <f>ROUND(A556*CfgRawCapacityPerServerTB,4)</f>
        <v>1595520</v>
      </c>
      <c r="H556" s="3">
        <f>ROUND(G556*F556,4)</f>
        <v>670118.4</v>
      </c>
      <c r="I556" s="3">
        <f>ROUND(H556*CfgCapacityHeadroomFactor,4)</f>
        <v>536094.72</v>
      </c>
      <c r="J556" s="4">
        <f>IF(G556=0,0,ROUND(H556/G556*100,2))</f>
        <v>42</v>
      </c>
    </row>
    <row r="557" spans="1:10">
      <c r="A557">
        <v>555</v>
      </c>
      <c r="B557" s="2">
        <f>IF(A557&lt;=0,0,INT((A557-1)/10)+1)</f>
        <v>56</v>
      </c>
      <c r="C557" s="3">
        <f>IF(A557&lt;=0,0,MIN(24+8*MAX(A557-3,0),100))</f>
        <v>100</v>
      </c>
      <c r="D557" s="3">
        <f>IF(A557&lt;=0,0,MAX(FLOOR(C557/A557,1),1))</f>
        <v>1</v>
      </c>
      <c r="E557" s="3">
        <f>IF(A557&lt;=0,0,MAX(D557*B557+2,4))</f>
        <v>58</v>
      </c>
      <c r="F557" s="4">
        <f>IF(C557=0,0,MAX(C557-E557,0)/C557)</f>
        <v>0.42</v>
      </c>
      <c r="G557" s="3">
        <f>ROUND(A557*CfgRawCapacityPerServerTB,4)</f>
        <v>1598400</v>
      </c>
      <c r="H557" s="3">
        <f>ROUND(G557*F557,4)</f>
        <v>671328</v>
      </c>
      <c r="I557" s="3">
        <f>ROUND(H557*CfgCapacityHeadroomFactor,4)</f>
        <v>537062.4</v>
      </c>
      <c r="J557" s="4">
        <f>IF(G557=0,0,ROUND(H557/G557*100,2))</f>
        <v>42</v>
      </c>
    </row>
    <row r="558" spans="1:10">
      <c r="A558">
        <v>556</v>
      </c>
      <c r="B558" s="2">
        <f>IF(A558&lt;=0,0,INT((A558-1)/10)+1)</f>
        <v>56</v>
      </c>
      <c r="C558" s="3">
        <f>IF(A558&lt;=0,0,MIN(24+8*MAX(A558-3,0),100))</f>
        <v>100</v>
      </c>
      <c r="D558" s="3">
        <f>IF(A558&lt;=0,0,MAX(FLOOR(C558/A558,1),1))</f>
        <v>1</v>
      </c>
      <c r="E558" s="3">
        <f>IF(A558&lt;=0,0,MAX(D558*B558+2,4))</f>
        <v>58</v>
      </c>
      <c r="F558" s="4">
        <f>IF(C558=0,0,MAX(C558-E558,0)/C558)</f>
        <v>0.42</v>
      </c>
      <c r="G558" s="3">
        <f>ROUND(A558*CfgRawCapacityPerServerTB,4)</f>
        <v>1601280</v>
      </c>
      <c r="H558" s="3">
        <f>ROUND(G558*F558,4)</f>
        <v>672537.6</v>
      </c>
      <c r="I558" s="3">
        <f>ROUND(H558*CfgCapacityHeadroomFactor,4)</f>
        <v>538030.08</v>
      </c>
      <c r="J558" s="4">
        <f>IF(G558=0,0,ROUND(H558/G558*100,2))</f>
        <v>42</v>
      </c>
    </row>
    <row r="559" spans="1:10">
      <c r="A559">
        <v>557</v>
      </c>
      <c r="B559" s="2">
        <f>IF(A559&lt;=0,0,INT((A559-1)/10)+1)</f>
        <v>56</v>
      </c>
      <c r="C559" s="3">
        <f>IF(A559&lt;=0,0,MIN(24+8*MAX(A559-3,0),100))</f>
        <v>100</v>
      </c>
      <c r="D559" s="3">
        <f>IF(A559&lt;=0,0,MAX(FLOOR(C559/A559,1),1))</f>
        <v>1</v>
      </c>
      <c r="E559" s="3">
        <f>IF(A559&lt;=0,0,MAX(D559*B559+2,4))</f>
        <v>58</v>
      </c>
      <c r="F559" s="4">
        <f>IF(C559=0,0,MAX(C559-E559,0)/C559)</f>
        <v>0.42</v>
      </c>
      <c r="G559" s="3">
        <f>ROUND(A559*CfgRawCapacityPerServerTB,4)</f>
        <v>1604160</v>
      </c>
      <c r="H559" s="3">
        <f>ROUND(G559*F559,4)</f>
        <v>673747.2</v>
      </c>
      <c r="I559" s="3">
        <f>ROUND(H559*CfgCapacityHeadroomFactor,4)</f>
        <v>538997.76</v>
      </c>
      <c r="J559" s="4">
        <f>IF(G559=0,0,ROUND(H559/G559*100,2))</f>
        <v>42</v>
      </c>
    </row>
    <row r="560" spans="1:10">
      <c r="A560">
        <v>558</v>
      </c>
      <c r="B560" s="2">
        <f>IF(A560&lt;=0,0,INT((A560-1)/10)+1)</f>
        <v>56</v>
      </c>
      <c r="C560" s="3">
        <f>IF(A560&lt;=0,0,MIN(24+8*MAX(A560-3,0),100))</f>
        <v>100</v>
      </c>
      <c r="D560" s="3">
        <f>IF(A560&lt;=0,0,MAX(FLOOR(C560/A560,1),1))</f>
        <v>1</v>
      </c>
      <c r="E560" s="3">
        <f>IF(A560&lt;=0,0,MAX(D560*B560+2,4))</f>
        <v>58</v>
      </c>
      <c r="F560" s="4">
        <f>IF(C560=0,0,MAX(C560-E560,0)/C560)</f>
        <v>0.42</v>
      </c>
      <c r="G560" s="3">
        <f>ROUND(A560*CfgRawCapacityPerServerTB,4)</f>
        <v>1607040</v>
      </c>
      <c r="H560" s="3">
        <f>ROUND(G560*F560,4)</f>
        <v>674956.8</v>
      </c>
      <c r="I560" s="3">
        <f>ROUND(H560*CfgCapacityHeadroomFactor,4)</f>
        <v>539965.44</v>
      </c>
      <c r="J560" s="4">
        <f>IF(G560=0,0,ROUND(H560/G560*100,2))</f>
        <v>42</v>
      </c>
    </row>
    <row r="561" spans="1:10">
      <c r="A561">
        <v>559</v>
      </c>
      <c r="B561" s="2">
        <f>IF(A561&lt;=0,0,INT((A561-1)/10)+1)</f>
        <v>56</v>
      </c>
      <c r="C561" s="3">
        <f>IF(A561&lt;=0,0,MIN(24+8*MAX(A561-3,0),100))</f>
        <v>100</v>
      </c>
      <c r="D561" s="3">
        <f>IF(A561&lt;=0,0,MAX(FLOOR(C561/A561,1),1))</f>
        <v>1</v>
      </c>
      <c r="E561" s="3">
        <f>IF(A561&lt;=0,0,MAX(D561*B561+2,4))</f>
        <v>58</v>
      </c>
      <c r="F561" s="4">
        <f>IF(C561=0,0,MAX(C561-E561,0)/C561)</f>
        <v>0.42</v>
      </c>
      <c r="G561" s="3">
        <f>ROUND(A561*CfgRawCapacityPerServerTB,4)</f>
        <v>1609920</v>
      </c>
      <c r="H561" s="3">
        <f>ROUND(G561*F561,4)</f>
        <v>676166.4</v>
      </c>
      <c r="I561" s="3">
        <f>ROUND(H561*CfgCapacityHeadroomFactor,4)</f>
        <v>540933.12</v>
      </c>
      <c r="J561" s="4">
        <f>IF(G561=0,0,ROUND(H561/G561*100,2))</f>
        <v>42</v>
      </c>
    </row>
    <row r="562" spans="1:10">
      <c r="A562">
        <v>560</v>
      </c>
      <c r="B562" s="2">
        <f>IF(A562&lt;=0,0,INT((A562-1)/10)+1)</f>
        <v>56</v>
      </c>
      <c r="C562" s="3">
        <f>IF(A562&lt;=0,0,MIN(24+8*MAX(A562-3,0),100))</f>
        <v>100</v>
      </c>
      <c r="D562" s="3">
        <f>IF(A562&lt;=0,0,MAX(FLOOR(C562/A562,1),1))</f>
        <v>1</v>
      </c>
      <c r="E562" s="3">
        <f>IF(A562&lt;=0,0,MAX(D562*B562+2,4))</f>
        <v>58</v>
      </c>
      <c r="F562" s="4">
        <f>IF(C562=0,0,MAX(C562-E562,0)/C562)</f>
        <v>0.42</v>
      </c>
      <c r="G562" s="3">
        <f>ROUND(A562*CfgRawCapacityPerServerTB,4)</f>
        <v>1612800</v>
      </c>
      <c r="H562" s="3">
        <f>ROUND(G562*F562,4)</f>
        <v>677376</v>
      </c>
      <c r="I562" s="3">
        <f>ROUND(H562*CfgCapacityHeadroomFactor,4)</f>
        <v>541900.8</v>
      </c>
      <c r="J562" s="4">
        <f>IF(G562=0,0,ROUND(H562/G562*100,2))</f>
        <v>42</v>
      </c>
    </row>
    <row r="563" spans="1:10">
      <c r="A563">
        <v>561</v>
      </c>
      <c r="B563" s="2">
        <f>IF(A563&lt;=0,0,INT((A563-1)/10)+1)</f>
        <v>57</v>
      </c>
      <c r="C563" s="3">
        <f>IF(A563&lt;=0,0,MIN(24+8*MAX(A563-3,0),100))</f>
        <v>100</v>
      </c>
      <c r="D563" s="3">
        <f>IF(A563&lt;=0,0,MAX(FLOOR(C563/A563,1),1))</f>
        <v>1</v>
      </c>
      <c r="E563" s="3">
        <f>IF(A563&lt;=0,0,MAX(D563*B563+2,4))</f>
        <v>59</v>
      </c>
      <c r="F563" s="4">
        <f>IF(C563=0,0,MAX(C563-E563,0)/C563)</f>
        <v>0.41</v>
      </c>
      <c r="G563" s="3">
        <f>ROUND(A563*CfgRawCapacityPerServerTB,4)</f>
        <v>1615680</v>
      </c>
      <c r="H563" s="3">
        <f>ROUND(G563*F563,4)</f>
        <v>662428.8</v>
      </c>
      <c r="I563" s="3">
        <f>ROUND(H563*CfgCapacityHeadroomFactor,4)</f>
        <v>529943.04</v>
      </c>
      <c r="J563" s="4">
        <f>IF(G563=0,0,ROUND(H563/G563*100,2))</f>
        <v>41</v>
      </c>
    </row>
    <row r="564" spans="1:10">
      <c r="A564">
        <v>562</v>
      </c>
      <c r="B564" s="2">
        <f>IF(A564&lt;=0,0,INT((A564-1)/10)+1)</f>
        <v>57</v>
      </c>
      <c r="C564" s="3">
        <f>IF(A564&lt;=0,0,MIN(24+8*MAX(A564-3,0),100))</f>
        <v>100</v>
      </c>
      <c r="D564" s="3">
        <f>IF(A564&lt;=0,0,MAX(FLOOR(C564/A564,1),1))</f>
        <v>1</v>
      </c>
      <c r="E564" s="3">
        <f>IF(A564&lt;=0,0,MAX(D564*B564+2,4))</f>
        <v>59</v>
      </c>
      <c r="F564" s="4">
        <f>IF(C564=0,0,MAX(C564-E564,0)/C564)</f>
        <v>0.41</v>
      </c>
      <c r="G564" s="3">
        <f>ROUND(A564*CfgRawCapacityPerServerTB,4)</f>
        <v>1618560</v>
      </c>
      <c r="H564" s="3">
        <f>ROUND(G564*F564,4)</f>
        <v>663609.6</v>
      </c>
      <c r="I564" s="3">
        <f>ROUND(H564*CfgCapacityHeadroomFactor,4)</f>
        <v>530887.68</v>
      </c>
      <c r="J564" s="4">
        <f>IF(G564=0,0,ROUND(H564/G564*100,2))</f>
        <v>41</v>
      </c>
    </row>
    <row r="565" spans="1:10">
      <c r="A565">
        <v>563</v>
      </c>
      <c r="B565" s="2">
        <f>IF(A565&lt;=0,0,INT((A565-1)/10)+1)</f>
        <v>57</v>
      </c>
      <c r="C565" s="3">
        <f>IF(A565&lt;=0,0,MIN(24+8*MAX(A565-3,0),100))</f>
        <v>100</v>
      </c>
      <c r="D565" s="3">
        <f>IF(A565&lt;=0,0,MAX(FLOOR(C565/A565,1),1))</f>
        <v>1</v>
      </c>
      <c r="E565" s="3">
        <f>IF(A565&lt;=0,0,MAX(D565*B565+2,4))</f>
        <v>59</v>
      </c>
      <c r="F565" s="4">
        <f>IF(C565=0,0,MAX(C565-E565,0)/C565)</f>
        <v>0.41</v>
      </c>
      <c r="G565" s="3">
        <f>ROUND(A565*CfgRawCapacityPerServerTB,4)</f>
        <v>1621440</v>
      </c>
      <c r="H565" s="3">
        <f>ROUND(G565*F565,4)</f>
        <v>664790.4</v>
      </c>
      <c r="I565" s="3">
        <f>ROUND(H565*CfgCapacityHeadroomFactor,4)</f>
        <v>531832.32</v>
      </c>
      <c r="J565" s="4">
        <f>IF(G565=0,0,ROUND(H565/G565*100,2))</f>
        <v>41</v>
      </c>
    </row>
    <row r="566" spans="1:10">
      <c r="A566">
        <v>564</v>
      </c>
      <c r="B566" s="2">
        <f>IF(A566&lt;=0,0,INT((A566-1)/10)+1)</f>
        <v>57</v>
      </c>
      <c r="C566" s="3">
        <f>IF(A566&lt;=0,0,MIN(24+8*MAX(A566-3,0),100))</f>
        <v>100</v>
      </c>
      <c r="D566" s="3">
        <f>IF(A566&lt;=0,0,MAX(FLOOR(C566/A566,1),1))</f>
        <v>1</v>
      </c>
      <c r="E566" s="3">
        <f>IF(A566&lt;=0,0,MAX(D566*B566+2,4))</f>
        <v>59</v>
      </c>
      <c r="F566" s="4">
        <f>IF(C566=0,0,MAX(C566-E566,0)/C566)</f>
        <v>0.41</v>
      </c>
      <c r="G566" s="3">
        <f>ROUND(A566*CfgRawCapacityPerServerTB,4)</f>
        <v>1624320</v>
      </c>
      <c r="H566" s="3">
        <f>ROUND(G566*F566,4)</f>
        <v>665971.2</v>
      </c>
      <c r="I566" s="3">
        <f>ROUND(H566*CfgCapacityHeadroomFactor,4)</f>
        <v>532776.96</v>
      </c>
      <c r="J566" s="4">
        <f>IF(G566=0,0,ROUND(H566/G566*100,2))</f>
        <v>41</v>
      </c>
    </row>
    <row r="567" spans="1:10">
      <c r="A567">
        <v>565</v>
      </c>
      <c r="B567" s="2">
        <f>IF(A567&lt;=0,0,INT((A567-1)/10)+1)</f>
        <v>57</v>
      </c>
      <c r="C567" s="3">
        <f>IF(A567&lt;=0,0,MIN(24+8*MAX(A567-3,0),100))</f>
        <v>100</v>
      </c>
      <c r="D567" s="3">
        <f>IF(A567&lt;=0,0,MAX(FLOOR(C567/A567,1),1))</f>
        <v>1</v>
      </c>
      <c r="E567" s="3">
        <f>IF(A567&lt;=0,0,MAX(D567*B567+2,4))</f>
        <v>59</v>
      </c>
      <c r="F567" s="4">
        <f>IF(C567=0,0,MAX(C567-E567,0)/C567)</f>
        <v>0.41</v>
      </c>
      <c r="G567" s="3">
        <f>ROUND(A567*CfgRawCapacityPerServerTB,4)</f>
        <v>1627200</v>
      </c>
      <c r="H567" s="3">
        <f>ROUND(G567*F567,4)</f>
        <v>667152</v>
      </c>
      <c r="I567" s="3">
        <f>ROUND(H567*CfgCapacityHeadroomFactor,4)</f>
        <v>533721.6</v>
      </c>
      <c r="J567" s="4">
        <f>IF(G567=0,0,ROUND(H567/G567*100,2))</f>
        <v>41</v>
      </c>
    </row>
    <row r="568" spans="1:10">
      <c r="A568">
        <v>566</v>
      </c>
      <c r="B568" s="2">
        <f>IF(A568&lt;=0,0,INT((A568-1)/10)+1)</f>
        <v>57</v>
      </c>
      <c r="C568" s="3">
        <f>IF(A568&lt;=0,0,MIN(24+8*MAX(A568-3,0),100))</f>
        <v>100</v>
      </c>
      <c r="D568" s="3">
        <f>IF(A568&lt;=0,0,MAX(FLOOR(C568/A568,1),1))</f>
        <v>1</v>
      </c>
      <c r="E568" s="3">
        <f>IF(A568&lt;=0,0,MAX(D568*B568+2,4))</f>
        <v>59</v>
      </c>
      <c r="F568" s="4">
        <f>IF(C568=0,0,MAX(C568-E568,0)/C568)</f>
        <v>0.41</v>
      </c>
      <c r="G568" s="3">
        <f>ROUND(A568*CfgRawCapacityPerServerTB,4)</f>
        <v>1630080</v>
      </c>
      <c r="H568" s="3">
        <f>ROUND(G568*F568,4)</f>
        <v>668332.8</v>
      </c>
      <c r="I568" s="3">
        <f>ROUND(H568*CfgCapacityHeadroomFactor,4)</f>
        <v>534666.24</v>
      </c>
      <c r="J568" s="4">
        <f>IF(G568=0,0,ROUND(H568/G568*100,2))</f>
        <v>41</v>
      </c>
    </row>
    <row r="569" spans="1:10">
      <c r="A569">
        <v>567</v>
      </c>
      <c r="B569" s="2">
        <f>IF(A569&lt;=0,0,INT((A569-1)/10)+1)</f>
        <v>57</v>
      </c>
      <c r="C569" s="3">
        <f>IF(A569&lt;=0,0,MIN(24+8*MAX(A569-3,0),100))</f>
        <v>100</v>
      </c>
      <c r="D569" s="3">
        <f>IF(A569&lt;=0,0,MAX(FLOOR(C569/A569,1),1))</f>
        <v>1</v>
      </c>
      <c r="E569" s="3">
        <f>IF(A569&lt;=0,0,MAX(D569*B569+2,4))</f>
        <v>59</v>
      </c>
      <c r="F569" s="4">
        <f>IF(C569=0,0,MAX(C569-E569,0)/C569)</f>
        <v>0.41</v>
      </c>
      <c r="G569" s="3">
        <f>ROUND(A569*CfgRawCapacityPerServerTB,4)</f>
        <v>1632960</v>
      </c>
      <c r="H569" s="3">
        <f>ROUND(G569*F569,4)</f>
        <v>669513.6</v>
      </c>
      <c r="I569" s="3">
        <f>ROUND(H569*CfgCapacityHeadroomFactor,4)</f>
        <v>535610.88</v>
      </c>
      <c r="J569" s="4">
        <f>IF(G569=0,0,ROUND(H569/G569*100,2))</f>
        <v>41</v>
      </c>
    </row>
    <row r="570" spans="1:10">
      <c r="A570">
        <v>568</v>
      </c>
      <c r="B570" s="2">
        <f>IF(A570&lt;=0,0,INT((A570-1)/10)+1)</f>
        <v>57</v>
      </c>
      <c r="C570" s="3">
        <f>IF(A570&lt;=0,0,MIN(24+8*MAX(A570-3,0),100))</f>
        <v>100</v>
      </c>
      <c r="D570" s="3">
        <f>IF(A570&lt;=0,0,MAX(FLOOR(C570/A570,1),1))</f>
        <v>1</v>
      </c>
      <c r="E570" s="3">
        <f>IF(A570&lt;=0,0,MAX(D570*B570+2,4))</f>
        <v>59</v>
      </c>
      <c r="F570" s="4">
        <f>IF(C570=0,0,MAX(C570-E570,0)/C570)</f>
        <v>0.41</v>
      </c>
      <c r="G570" s="3">
        <f>ROUND(A570*CfgRawCapacityPerServerTB,4)</f>
        <v>1635840</v>
      </c>
      <c r="H570" s="3">
        <f>ROUND(G570*F570,4)</f>
        <v>670694.4</v>
      </c>
      <c r="I570" s="3">
        <f>ROUND(H570*CfgCapacityHeadroomFactor,4)</f>
        <v>536555.52</v>
      </c>
      <c r="J570" s="4">
        <f>IF(G570=0,0,ROUND(H570/G570*100,2))</f>
        <v>41</v>
      </c>
    </row>
    <row r="571" spans="1:10">
      <c r="A571">
        <v>569</v>
      </c>
      <c r="B571" s="2">
        <f>IF(A571&lt;=0,0,INT((A571-1)/10)+1)</f>
        <v>57</v>
      </c>
      <c r="C571" s="3">
        <f>IF(A571&lt;=0,0,MIN(24+8*MAX(A571-3,0),100))</f>
        <v>100</v>
      </c>
      <c r="D571" s="3">
        <f>IF(A571&lt;=0,0,MAX(FLOOR(C571/A571,1),1))</f>
        <v>1</v>
      </c>
      <c r="E571" s="3">
        <f>IF(A571&lt;=0,0,MAX(D571*B571+2,4))</f>
        <v>59</v>
      </c>
      <c r="F571" s="4">
        <f>IF(C571=0,0,MAX(C571-E571,0)/C571)</f>
        <v>0.41</v>
      </c>
      <c r="G571" s="3">
        <f>ROUND(A571*CfgRawCapacityPerServerTB,4)</f>
        <v>1638720</v>
      </c>
      <c r="H571" s="3">
        <f>ROUND(G571*F571,4)</f>
        <v>671875.2</v>
      </c>
      <c r="I571" s="3">
        <f>ROUND(H571*CfgCapacityHeadroomFactor,4)</f>
        <v>537500.16</v>
      </c>
      <c r="J571" s="4">
        <f>IF(G571=0,0,ROUND(H571/G571*100,2))</f>
        <v>41</v>
      </c>
    </row>
    <row r="572" spans="1:10">
      <c r="A572">
        <v>570</v>
      </c>
      <c r="B572" s="2">
        <f>IF(A572&lt;=0,0,INT((A572-1)/10)+1)</f>
        <v>57</v>
      </c>
      <c r="C572" s="3">
        <f>IF(A572&lt;=0,0,MIN(24+8*MAX(A572-3,0),100))</f>
        <v>100</v>
      </c>
      <c r="D572" s="3">
        <f>IF(A572&lt;=0,0,MAX(FLOOR(C572/A572,1),1))</f>
        <v>1</v>
      </c>
      <c r="E572" s="3">
        <f>IF(A572&lt;=0,0,MAX(D572*B572+2,4))</f>
        <v>59</v>
      </c>
      <c r="F572" s="4">
        <f>IF(C572=0,0,MAX(C572-E572,0)/C572)</f>
        <v>0.41</v>
      </c>
      <c r="G572" s="3">
        <f>ROUND(A572*CfgRawCapacityPerServerTB,4)</f>
        <v>1641600</v>
      </c>
      <c r="H572" s="3">
        <f>ROUND(G572*F572,4)</f>
        <v>673056</v>
      </c>
      <c r="I572" s="3">
        <f>ROUND(H572*CfgCapacityHeadroomFactor,4)</f>
        <v>538444.8</v>
      </c>
      <c r="J572" s="4">
        <f>IF(G572=0,0,ROUND(H572/G572*100,2))</f>
        <v>41</v>
      </c>
    </row>
    <row r="573" spans="1:10">
      <c r="A573">
        <v>571</v>
      </c>
      <c r="B573" s="2">
        <f>IF(A573&lt;=0,0,INT((A573-1)/10)+1)</f>
        <v>58</v>
      </c>
      <c r="C573" s="3">
        <f>IF(A573&lt;=0,0,MIN(24+8*MAX(A573-3,0),100))</f>
        <v>100</v>
      </c>
      <c r="D573" s="3">
        <f>IF(A573&lt;=0,0,MAX(FLOOR(C573/A573,1),1))</f>
        <v>1</v>
      </c>
      <c r="E573" s="3">
        <f>IF(A573&lt;=0,0,MAX(D573*B573+2,4))</f>
        <v>60</v>
      </c>
      <c r="F573" s="4">
        <f>IF(C573=0,0,MAX(C573-E573,0)/C573)</f>
        <v>0.4</v>
      </c>
      <c r="G573" s="3">
        <f>ROUND(A573*CfgRawCapacityPerServerTB,4)</f>
        <v>1644480</v>
      </c>
      <c r="H573" s="3">
        <f>ROUND(G573*F573,4)</f>
        <v>657792</v>
      </c>
      <c r="I573" s="3">
        <f>ROUND(H573*CfgCapacityHeadroomFactor,4)</f>
        <v>526233.6</v>
      </c>
      <c r="J573" s="4">
        <f>IF(G573=0,0,ROUND(H573/G573*100,2))</f>
        <v>40</v>
      </c>
    </row>
    <row r="574" spans="1:10">
      <c r="A574">
        <v>572</v>
      </c>
      <c r="B574" s="2">
        <f>IF(A574&lt;=0,0,INT((A574-1)/10)+1)</f>
        <v>58</v>
      </c>
      <c r="C574" s="3">
        <f>IF(A574&lt;=0,0,MIN(24+8*MAX(A574-3,0),100))</f>
        <v>100</v>
      </c>
      <c r="D574" s="3">
        <f>IF(A574&lt;=0,0,MAX(FLOOR(C574/A574,1),1))</f>
        <v>1</v>
      </c>
      <c r="E574" s="3">
        <f>IF(A574&lt;=0,0,MAX(D574*B574+2,4))</f>
        <v>60</v>
      </c>
      <c r="F574" s="4">
        <f>IF(C574=0,0,MAX(C574-E574,0)/C574)</f>
        <v>0.4</v>
      </c>
      <c r="G574" s="3">
        <f>ROUND(A574*CfgRawCapacityPerServerTB,4)</f>
        <v>1647360</v>
      </c>
      <c r="H574" s="3">
        <f>ROUND(G574*F574,4)</f>
        <v>658944</v>
      </c>
      <c r="I574" s="3">
        <f>ROUND(H574*CfgCapacityHeadroomFactor,4)</f>
        <v>527155.2</v>
      </c>
      <c r="J574" s="4">
        <f>IF(G574=0,0,ROUND(H574/G574*100,2))</f>
        <v>40</v>
      </c>
    </row>
    <row r="575" spans="1:10">
      <c r="A575">
        <v>573</v>
      </c>
      <c r="B575" s="2">
        <f>IF(A575&lt;=0,0,INT((A575-1)/10)+1)</f>
        <v>58</v>
      </c>
      <c r="C575" s="3">
        <f>IF(A575&lt;=0,0,MIN(24+8*MAX(A575-3,0),100))</f>
        <v>100</v>
      </c>
      <c r="D575" s="3">
        <f>IF(A575&lt;=0,0,MAX(FLOOR(C575/A575,1),1))</f>
        <v>1</v>
      </c>
      <c r="E575" s="3">
        <f>IF(A575&lt;=0,0,MAX(D575*B575+2,4))</f>
        <v>60</v>
      </c>
      <c r="F575" s="4">
        <f>IF(C575=0,0,MAX(C575-E575,0)/C575)</f>
        <v>0.4</v>
      </c>
      <c r="G575" s="3">
        <f>ROUND(A575*CfgRawCapacityPerServerTB,4)</f>
        <v>1650240</v>
      </c>
      <c r="H575" s="3">
        <f>ROUND(G575*F575,4)</f>
        <v>660096</v>
      </c>
      <c r="I575" s="3">
        <f>ROUND(H575*CfgCapacityHeadroomFactor,4)</f>
        <v>528076.8</v>
      </c>
      <c r="J575" s="4">
        <f>IF(G575=0,0,ROUND(H575/G575*100,2))</f>
        <v>40</v>
      </c>
    </row>
    <row r="576" spans="1:10">
      <c r="A576">
        <v>574</v>
      </c>
      <c r="B576" s="2">
        <f>IF(A576&lt;=0,0,INT((A576-1)/10)+1)</f>
        <v>58</v>
      </c>
      <c r="C576" s="3">
        <f>IF(A576&lt;=0,0,MIN(24+8*MAX(A576-3,0),100))</f>
        <v>100</v>
      </c>
      <c r="D576" s="3">
        <f>IF(A576&lt;=0,0,MAX(FLOOR(C576/A576,1),1))</f>
        <v>1</v>
      </c>
      <c r="E576" s="3">
        <f>IF(A576&lt;=0,0,MAX(D576*B576+2,4))</f>
        <v>60</v>
      </c>
      <c r="F576" s="4">
        <f>IF(C576=0,0,MAX(C576-E576,0)/C576)</f>
        <v>0.4</v>
      </c>
      <c r="G576" s="3">
        <f>ROUND(A576*CfgRawCapacityPerServerTB,4)</f>
        <v>1653120</v>
      </c>
      <c r="H576" s="3">
        <f>ROUND(G576*F576,4)</f>
        <v>661248</v>
      </c>
      <c r="I576" s="3">
        <f>ROUND(H576*CfgCapacityHeadroomFactor,4)</f>
        <v>528998.4</v>
      </c>
      <c r="J576" s="4">
        <f>IF(G576=0,0,ROUND(H576/G576*100,2))</f>
        <v>40</v>
      </c>
    </row>
    <row r="577" spans="1:10">
      <c r="A577">
        <v>575</v>
      </c>
      <c r="B577" s="2">
        <f>IF(A577&lt;=0,0,INT((A577-1)/10)+1)</f>
        <v>58</v>
      </c>
      <c r="C577" s="3">
        <f>IF(A577&lt;=0,0,MIN(24+8*MAX(A577-3,0),100))</f>
        <v>100</v>
      </c>
      <c r="D577" s="3">
        <f>IF(A577&lt;=0,0,MAX(FLOOR(C577/A577,1),1))</f>
        <v>1</v>
      </c>
      <c r="E577" s="3">
        <f>IF(A577&lt;=0,0,MAX(D577*B577+2,4))</f>
        <v>60</v>
      </c>
      <c r="F577" s="4">
        <f>IF(C577=0,0,MAX(C577-E577,0)/C577)</f>
        <v>0.4</v>
      </c>
      <c r="G577" s="3">
        <f>ROUND(A577*CfgRawCapacityPerServerTB,4)</f>
        <v>1656000</v>
      </c>
      <c r="H577" s="3">
        <f>ROUND(G577*F577,4)</f>
        <v>662400</v>
      </c>
      <c r="I577" s="3">
        <f>ROUND(H577*CfgCapacityHeadroomFactor,4)</f>
        <v>529920</v>
      </c>
      <c r="J577" s="4">
        <f>IF(G577=0,0,ROUND(H577/G577*100,2))</f>
        <v>40</v>
      </c>
    </row>
    <row r="578" spans="1:10">
      <c r="A578">
        <v>576</v>
      </c>
      <c r="B578" s="2">
        <f>IF(A578&lt;=0,0,INT((A578-1)/10)+1)</f>
        <v>58</v>
      </c>
      <c r="C578" s="3">
        <f>IF(A578&lt;=0,0,MIN(24+8*MAX(A578-3,0),100))</f>
        <v>100</v>
      </c>
      <c r="D578" s="3">
        <f>IF(A578&lt;=0,0,MAX(FLOOR(C578/A578,1),1))</f>
        <v>1</v>
      </c>
      <c r="E578" s="3">
        <f>IF(A578&lt;=0,0,MAX(D578*B578+2,4))</f>
        <v>60</v>
      </c>
      <c r="F578" s="4">
        <f>IF(C578=0,0,MAX(C578-E578,0)/C578)</f>
        <v>0.4</v>
      </c>
      <c r="G578" s="3">
        <f>ROUND(A578*CfgRawCapacityPerServerTB,4)</f>
        <v>1658880</v>
      </c>
      <c r="H578" s="3">
        <f>ROUND(G578*F578,4)</f>
        <v>663552</v>
      </c>
      <c r="I578" s="3">
        <f>ROUND(H578*CfgCapacityHeadroomFactor,4)</f>
        <v>530841.6</v>
      </c>
      <c r="J578" s="4">
        <f>IF(G578=0,0,ROUND(H578/G578*100,2))</f>
        <v>40</v>
      </c>
    </row>
    <row r="579" spans="1:10">
      <c r="A579">
        <v>577</v>
      </c>
      <c r="B579" s="2">
        <f>IF(A579&lt;=0,0,INT((A579-1)/10)+1)</f>
        <v>58</v>
      </c>
      <c r="C579" s="3">
        <f>IF(A579&lt;=0,0,MIN(24+8*MAX(A579-3,0),100))</f>
        <v>100</v>
      </c>
      <c r="D579" s="3">
        <f>IF(A579&lt;=0,0,MAX(FLOOR(C579/A579,1),1))</f>
        <v>1</v>
      </c>
      <c r="E579" s="3">
        <f>IF(A579&lt;=0,0,MAX(D579*B579+2,4))</f>
        <v>60</v>
      </c>
      <c r="F579" s="4">
        <f>IF(C579=0,0,MAX(C579-E579,0)/C579)</f>
        <v>0.4</v>
      </c>
      <c r="G579" s="3">
        <f>ROUND(A579*CfgRawCapacityPerServerTB,4)</f>
        <v>1661760</v>
      </c>
      <c r="H579" s="3">
        <f>ROUND(G579*F579,4)</f>
        <v>664704</v>
      </c>
      <c r="I579" s="3">
        <f>ROUND(H579*CfgCapacityHeadroomFactor,4)</f>
        <v>531763.2</v>
      </c>
      <c r="J579" s="4">
        <f>IF(G579=0,0,ROUND(H579/G579*100,2))</f>
        <v>40</v>
      </c>
    </row>
    <row r="580" spans="1:10">
      <c r="A580">
        <v>578</v>
      </c>
      <c r="B580" s="2">
        <f>IF(A580&lt;=0,0,INT((A580-1)/10)+1)</f>
        <v>58</v>
      </c>
      <c r="C580" s="3">
        <f>IF(A580&lt;=0,0,MIN(24+8*MAX(A580-3,0),100))</f>
        <v>100</v>
      </c>
      <c r="D580" s="3">
        <f>IF(A580&lt;=0,0,MAX(FLOOR(C580/A580,1),1))</f>
        <v>1</v>
      </c>
      <c r="E580" s="3">
        <f>IF(A580&lt;=0,0,MAX(D580*B580+2,4))</f>
        <v>60</v>
      </c>
      <c r="F580" s="4">
        <f>IF(C580=0,0,MAX(C580-E580,0)/C580)</f>
        <v>0.4</v>
      </c>
      <c r="G580" s="3">
        <f>ROUND(A580*CfgRawCapacityPerServerTB,4)</f>
        <v>1664640</v>
      </c>
      <c r="H580" s="3">
        <f>ROUND(G580*F580,4)</f>
        <v>665856</v>
      </c>
      <c r="I580" s="3">
        <f>ROUND(H580*CfgCapacityHeadroomFactor,4)</f>
        <v>532684.8</v>
      </c>
      <c r="J580" s="4">
        <f>IF(G580=0,0,ROUND(H580/G580*100,2))</f>
        <v>40</v>
      </c>
    </row>
    <row r="581" spans="1:10">
      <c r="A581">
        <v>579</v>
      </c>
      <c r="B581" s="2">
        <f>IF(A581&lt;=0,0,INT((A581-1)/10)+1)</f>
        <v>58</v>
      </c>
      <c r="C581" s="3">
        <f>IF(A581&lt;=0,0,MIN(24+8*MAX(A581-3,0),100))</f>
        <v>100</v>
      </c>
      <c r="D581" s="3">
        <f>IF(A581&lt;=0,0,MAX(FLOOR(C581/A581,1),1))</f>
        <v>1</v>
      </c>
      <c r="E581" s="3">
        <f>IF(A581&lt;=0,0,MAX(D581*B581+2,4))</f>
        <v>60</v>
      </c>
      <c r="F581" s="4">
        <f>IF(C581=0,0,MAX(C581-E581,0)/C581)</f>
        <v>0.4</v>
      </c>
      <c r="G581" s="3">
        <f>ROUND(A581*CfgRawCapacityPerServerTB,4)</f>
        <v>1667520</v>
      </c>
      <c r="H581" s="3">
        <f>ROUND(G581*F581,4)</f>
        <v>667008</v>
      </c>
      <c r="I581" s="3">
        <f>ROUND(H581*CfgCapacityHeadroomFactor,4)</f>
        <v>533606.4</v>
      </c>
      <c r="J581" s="4">
        <f>IF(G581=0,0,ROUND(H581/G581*100,2))</f>
        <v>40</v>
      </c>
    </row>
    <row r="582" spans="1:10">
      <c r="A582">
        <v>580</v>
      </c>
      <c r="B582" s="2">
        <f>IF(A582&lt;=0,0,INT((A582-1)/10)+1)</f>
        <v>58</v>
      </c>
      <c r="C582" s="3">
        <f>IF(A582&lt;=0,0,MIN(24+8*MAX(A582-3,0),100))</f>
        <v>100</v>
      </c>
      <c r="D582" s="3">
        <f>IF(A582&lt;=0,0,MAX(FLOOR(C582/A582,1),1))</f>
        <v>1</v>
      </c>
      <c r="E582" s="3">
        <f>IF(A582&lt;=0,0,MAX(D582*B582+2,4))</f>
        <v>60</v>
      </c>
      <c r="F582" s="4">
        <f>IF(C582=0,0,MAX(C582-E582,0)/C582)</f>
        <v>0.4</v>
      </c>
      <c r="G582" s="3">
        <f>ROUND(A582*CfgRawCapacityPerServerTB,4)</f>
        <v>1670400</v>
      </c>
      <c r="H582" s="3">
        <f>ROUND(G582*F582,4)</f>
        <v>668160</v>
      </c>
      <c r="I582" s="3">
        <f>ROUND(H582*CfgCapacityHeadroomFactor,4)</f>
        <v>534528</v>
      </c>
      <c r="J582" s="4">
        <f>IF(G582=0,0,ROUND(H582/G582*100,2))</f>
        <v>40</v>
      </c>
    </row>
    <row r="583" spans="1:10">
      <c r="A583">
        <v>581</v>
      </c>
      <c r="B583" s="2">
        <f>IF(A583&lt;=0,0,INT((A583-1)/10)+1)</f>
        <v>59</v>
      </c>
      <c r="C583" s="3">
        <f>IF(A583&lt;=0,0,MIN(24+8*MAX(A583-3,0),100))</f>
        <v>100</v>
      </c>
      <c r="D583" s="3">
        <f>IF(A583&lt;=0,0,MAX(FLOOR(C583/A583,1),1))</f>
        <v>1</v>
      </c>
      <c r="E583" s="3">
        <f>IF(A583&lt;=0,0,MAX(D583*B583+2,4))</f>
        <v>61</v>
      </c>
      <c r="F583" s="4">
        <f>IF(C583=0,0,MAX(C583-E583,0)/C583)</f>
        <v>0.39</v>
      </c>
      <c r="G583" s="3">
        <f>ROUND(A583*CfgRawCapacityPerServerTB,4)</f>
        <v>1673280</v>
      </c>
      <c r="H583" s="3">
        <f>ROUND(G583*F583,4)</f>
        <v>652579.2</v>
      </c>
      <c r="I583" s="3">
        <f>ROUND(H583*CfgCapacityHeadroomFactor,4)</f>
        <v>522063.36</v>
      </c>
      <c r="J583" s="4">
        <f>IF(G583=0,0,ROUND(H583/G583*100,2))</f>
        <v>39</v>
      </c>
    </row>
    <row r="584" spans="1:10">
      <c r="A584">
        <v>582</v>
      </c>
      <c r="B584" s="2">
        <f>IF(A584&lt;=0,0,INT((A584-1)/10)+1)</f>
        <v>59</v>
      </c>
      <c r="C584" s="3">
        <f>IF(A584&lt;=0,0,MIN(24+8*MAX(A584-3,0),100))</f>
        <v>100</v>
      </c>
      <c r="D584" s="3">
        <f>IF(A584&lt;=0,0,MAX(FLOOR(C584/A584,1),1))</f>
        <v>1</v>
      </c>
      <c r="E584" s="3">
        <f>IF(A584&lt;=0,0,MAX(D584*B584+2,4))</f>
        <v>61</v>
      </c>
      <c r="F584" s="4">
        <f>IF(C584=0,0,MAX(C584-E584,0)/C584)</f>
        <v>0.39</v>
      </c>
      <c r="G584" s="3">
        <f>ROUND(A584*CfgRawCapacityPerServerTB,4)</f>
        <v>1676160</v>
      </c>
      <c r="H584" s="3">
        <f>ROUND(G584*F584,4)</f>
        <v>653702.4</v>
      </c>
      <c r="I584" s="3">
        <f>ROUND(H584*CfgCapacityHeadroomFactor,4)</f>
        <v>522961.92</v>
      </c>
      <c r="J584" s="4">
        <f>IF(G584=0,0,ROUND(H584/G584*100,2))</f>
        <v>39</v>
      </c>
    </row>
    <row r="585" spans="1:10">
      <c r="A585">
        <v>583</v>
      </c>
      <c r="B585" s="2">
        <f>IF(A585&lt;=0,0,INT((A585-1)/10)+1)</f>
        <v>59</v>
      </c>
      <c r="C585" s="3">
        <f>IF(A585&lt;=0,0,MIN(24+8*MAX(A585-3,0),100))</f>
        <v>100</v>
      </c>
      <c r="D585" s="3">
        <f>IF(A585&lt;=0,0,MAX(FLOOR(C585/A585,1),1))</f>
        <v>1</v>
      </c>
      <c r="E585" s="3">
        <f>IF(A585&lt;=0,0,MAX(D585*B585+2,4))</f>
        <v>61</v>
      </c>
      <c r="F585" s="4">
        <f>IF(C585=0,0,MAX(C585-E585,0)/C585)</f>
        <v>0.39</v>
      </c>
      <c r="G585" s="3">
        <f>ROUND(A585*CfgRawCapacityPerServerTB,4)</f>
        <v>1679040</v>
      </c>
      <c r="H585" s="3">
        <f>ROUND(G585*F585,4)</f>
        <v>654825.6</v>
      </c>
      <c r="I585" s="3">
        <f>ROUND(H585*CfgCapacityHeadroomFactor,4)</f>
        <v>523860.48</v>
      </c>
      <c r="J585" s="4">
        <f>IF(G585=0,0,ROUND(H585/G585*100,2))</f>
        <v>39</v>
      </c>
    </row>
    <row r="586" spans="1:10">
      <c r="A586">
        <v>584</v>
      </c>
      <c r="B586" s="2">
        <f>IF(A586&lt;=0,0,INT((A586-1)/10)+1)</f>
        <v>59</v>
      </c>
      <c r="C586" s="3">
        <f>IF(A586&lt;=0,0,MIN(24+8*MAX(A586-3,0),100))</f>
        <v>100</v>
      </c>
      <c r="D586" s="3">
        <f>IF(A586&lt;=0,0,MAX(FLOOR(C586/A586,1),1))</f>
        <v>1</v>
      </c>
      <c r="E586" s="3">
        <f>IF(A586&lt;=0,0,MAX(D586*B586+2,4))</f>
        <v>61</v>
      </c>
      <c r="F586" s="4">
        <f>IF(C586=0,0,MAX(C586-E586,0)/C586)</f>
        <v>0.39</v>
      </c>
      <c r="G586" s="3">
        <f>ROUND(A586*CfgRawCapacityPerServerTB,4)</f>
        <v>1681920</v>
      </c>
      <c r="H586" s="3">
        <f>ROUND(G586*F586,4)</f>
        <v>655948.8</v>
      </c>
      <c r="I586" s="3">
        <f>ROUND(H586*CfgCapacityHeadroomFactor,4)</f>
        <v>524759.04</v>
      </c>
      <c r="J586" s="4">
        <f>IF(G586=0,0,ROUND(H586/G586*100,2))</f>
        <v>39</v>
      </c>
    </row>
    <row r="587" spans="1:10">
      <c r="A587">
        <v>585</v>
      </c>
      <c r="B587" s="2">
        <f>IF(A587&lt;=0,0,INT((A587-1)/10)+1)</f>
        <v>59</v>
      </c>
      <c r="C587" s="3">
        <f>IF(A587&lt;=0,0,MIN(24+8*MAX(A587-3,0),100))</f>
        <v>100</v>
      </c>
      <c r="D587" s="3">
        <f>IF(A587&lt;=0,0,MAX(FLOOR(C587/A587,1),1))</f>
        <v>1</v>
      </c>
      <c r="E587" s="3">
        <f>IF(A587&lt;=0,0,MAX(D587*B587+2,4))</f>
        <v>61</v>
      </c>
      <c r="F587" s="4">
        <f>IF(C587=0,0,MAX(C587-E587,0)/C587)</f>
        <v>0.39</v>
      </c>
      <c r="G587" s="3">
        <f>ROUND(A587*CfgRawCapacityPerServerTB,4)</f>
        <v>1684800</v>
      </c>
      <c r="H587" s="3">
        <f>ROUND(G587*F587,4)</f>
        <v>657072</v>
      </c>
      <c r="I587" s="3">
        <f>ROUND(H587*CfgCapacityHeadroomFactor,4)</f>
        <v>525657.6</v>
      </c>
      <c r="J587" s="4">
        <f>IF(G587=0,0,ROUND(H587/G587*100,2))</f>
        <v>39</v>
      </c>
    </row>
    <row r="588" spans="1:10">
      <c r="A588">
        <v>586</v>
      </c>
      <c r="B588" s="2">
        <f>IF(A588&lt;=0,0,INT((A588-1)/10)+1)</f>
        <v>59</v>
      </c>
      <c r="C588" s="3">
        <f>IF(A588&lt;=0,0,MIN(24+8*MAX(A588-3,0),100))</f>
        <v>100</v>
      </c>
      <c r="D588" s="3">
        <f>IF(A588&lt;=0,0,MAX(FLOOR(C588/A588,1),1))</f>
        <v>1</v>
      </c>
      <c r="E588" s="3">
        <f>IF(A588&lt;=0,0,MAX(D588*B588+2,4))</f>
        <v>61</v>
      </c>
      <c r="F588" s="4">
        <f>IF(C588=0,0,MAX(C588-E588,0)/C588)</f>
        <v>0.39</v>
      </c>
      <c r="G588" s="3">
        <f>ROUND(A588*CfgRawCapacityPerServerTB,4)</f>
        <v>1687680</v>
      </c>
      <c r="H588" s="3">
        <f>ROUND(G588*F588,4)</f>
        <v>658195.2</v>
      </c>
      <c r="I588" s="3">
        <f>ROUND(H588*CfgCapacityHeadroomFactor,4)</f>
        <v>526556.16</v>
      </c>
      <c r="J588" s="4">
        <f>IF(G588=0,0,ROUND(H588/G588*100,2))</f>
        <v>39</v>
      </c>
    </row>
    <row r="589" spans="1:10">
      <c r="A589">
        <v>587</v>
      </c>
      <c r="B589" s="2">
        <f>IF(A589&lt;=0,0,INT((A589-1)/10)+1)</f>
        <v>59</v>
      </c>
      <c r="C589" s="3">
        <f>IF(A589&lt;=0,0,MIN(24+8*MAX(A589-3,0),100))</f>
        <v>100</v>
      </c>
      <c r="D589" s="3">
        <f>IF(A589&lt;=0,0,MAX(FLOOR(C589/A589,1),1))</f>
        <v>1</v>
      </c>
      <c r="E589" s="3">
        <f>IF(A589&lt;=0,0,MAX(D589*B589+2,4))</f>
        <v>61</v>
      </c>
      <c r="F589" s="4">
        <f>IF(C589=0,0,MAX(C589-E589,0)/C589)</f>
        <v>0.39</v>
      </c>
      <c r="G589" s="3">
        <f>ROUND(A589*CfgRawCapacityPerServerTB,4)</f>
        <v>1690560</v>
      </c>
      <c r="H589" s="3">
        <f>ROUND(G589*F589,4)</f>
        <v>659318.4</v>
      </c>
      <c r="I589" s="3">
        <f>ROUND(H589*CfgCapacityHeadroomFactor,4)</f>
        <v>527454.72</v>
      </c>
      <c r="J589" s="4">
        <f>IF(G589=0,0,ROUND(H589/G589*100,2))</f>
        <v>39</v>
      </c>
    </row>
    <row r="590" spans="1:10">
      <c r="A590">
        <v>588</v>
      </c>
      <c r="B590" s="2">
        <f>IF(A590&lt;=0,0,INT((A590-1)/10)+1)</f>
        <v>59</v>
      </c>
      <c r="C590" s="3">
        <f>IF(A590&lt;=0,0,MIN(24+8*MAX(A590-3,0),100))</f>
        <v>100</v>
      </c>
      <c r="D590" s="3">
        <f>IF(A590&lt;=0,0,MAX(FLOOR(C590/A590,1),1))</f>
        <v>1</v>
      </c>
      <c r="E590" s="3">
        <f>IF(A590&lt;=0,0,MAX(D590*B590+2,4))</f>
        <v>61</v>
      </c>
      <c r="F590" s="4">
        <f>IF(C590=0,0,MAX(C590-E590,0)/C590)</f>
        <v>0.39</v>
      </c>
      <c r="G590" s="3">
        <f>ROUND(A590*CfgRawCapacityPerServerTB,4)</f>
        <v>1693440</v>
      </c>
      <c r="H590" s="3">
        <f>ROUND(G590*F590,4)</f>
        <v>660441.6</v>
      </c>
      <c r="I590" s="3">
        <f>ROUND(H590*CfgCapacityHeadroomFactor,4)</f>
        <v>528353.28</v>
      </c>
      <c r="J590" s="4">
        <f>IF(G590=0,0,ROUND(H590/G590*100,2))</f>
        <v>39</v>
      </c>
    </row>
    <row r="591" spans="1:10">
      <c r="A591">
        <v>589</v>
      </c>
      <c r="B591" s="2">
        <f>IF(A591&lt;=0,0,INT((A591-1)/10)+1)</f>
        <v>59</v>
      </c>
      <c r="C591" s="3">
        <f>IF(A591&lt;=0,0,MIN(24+8*MAX(A591-3,0),100))</f>
        <v>100</v>
      </c>
      <c r="D591" s="3">
        <f>IF(A591&lt;=0,0,MAX(FLOOR(C591/A591,1),1))</f>
        <v>1</v>
      </c>
      <c r="E591" s="3">
        <f>IF(A591&lt;=0,0,MAX(D591*B591+2,4))</f>
        <v>61</v>
      </c>
      <c r="F591" s="4">
        <f>IF(C591=0,0,MAX(C591-E591,0)/C591)</f>
        <v>0.39</v>
      </c>
      <c r="G591" s="3">
        <f>ROUND(A591*CfgRawCapacityPerServerTB,4)</f>
        <v>1696320</v>
      </c>
      <c r="H591" s="3">
        <f>ROUND(G591*F591,4)</f>
        <v>661564.8</v>
      </c>
      <c r="I591" s="3">
        <f>ROUND(H591*CfgCapacityHeadroomFactor,4)</f>
        <v>529251.84</v>
      </c>
      <c r="J591" s="4">
        <f>IF(G591=0,0,ROUND(H591/G591*100,2))</f>
        <v>39</v>
      </c>
    </row>
    <row r="592" spans="1:10">
      <c r="A592">
        <v>590</v>
      </c>
      <c r="B592" s="2">
        <f>IF(A592&lt;=0,0,INT((A592-1)/10)+1)</f>
        <v>59</v>
      </c>
      <c r="C592" s="3">
        <f>IF(A592&lt;=0,0,MIN(24+8*MAX(A592-3,0),100))</f>
        <v>100</v>
      </c>
      <c r="D592" s="3">
        <f>IF(A592&lt;=0,0,MAX(FLOOR(C592/A592,1),1))</f>
        <v>1</v>
      </c>
      <c r="E592" s="3">
        <f>IF(A592&lt;=0,0,MAX(D592*B592+2,4))</f>
        <v>61</v>
      </c>
      <c r="F592" s="4">
        <f>IF(C592=0,0,MAX(C592-E592,0)/C592)</f>
        <v>0.39</v>
      </c>
      <c r="G592" s="3">
        <f>ROUND(A592*CfgRawCapacityPerServerTB,4)</f>
        <v>1699200</v>
      </c>
      <c r="H592" s="3">
        <f>ROUND(G592*F592,4)</f>
        <v>662688</v>
      </c>
      <c r="I592" s="3">
        <f>ROUND(H592*CfgCapacityHeadroomFactor,4)</f>
        <v>530150.4</v>
      </c>
      <c r="J592" s="4">
        <f>IF(G592=0,0,ROUND(H592/G592*100,2))</f>
        <v>39</v>
      </c>
    </row>
    <row r="593" spans="1:10">
      <c r="A593">
        <v>591</v>
      </c>
      <c r="B593" s="2">
        <f>IF(A593&lt;=0,0,INT((A593-1)/10)+1)</f>
        <v>60</v>
      </c>
      <c r="C593" s="3">
        <f>IF(A593&lt;=0,0,MIN(24+8*MAX(A593-3,0),100))</f>
        <v>100</v>
      </c>
      <c r="D593" s="3">
        <f>IF(A593&lt;=0,0,MAX(FLOOR(C593/A593,1),1))</f>
        <v>1</v>
      </c>
      <c r="E593" s="3">
        <f>IF(A593&lt;=0,0,MAX(D593*B593+2,4))</f>
        <v>62</v>
      </c>
      <c r="F593" s="4">
        <f>IF(C593=0,0,MAX(C593-E593,0)/C593)</f>
        <v>0.38</v>
      </c>
      <c r="G593" s="3">
        <f>ROUND(A593*CfgRawCapacityPerServerTB,4)</f>
        <v>1702080</v>
      </c>
      <c r="H593" s="3">
        <f>ROUND(G593*F593,4)</f>
        <v>646790.4</v>
      </c>
      <c r="I593" s="3">
        <f>ROUND(H593*CfgCapacityHeadroomFactor,4)</f>
        <v>517432.32</v>
      </c>
      <c r="J593" s="4">
        <f>IF(G593=0,0,ROUND(H593/G593*100,2))</f>
        <v>38</v>
      </c>
    </row>
    <row r="594" spans="1:10">
      <c r="A594">
        <v>592</v>
      </c>
      <c r="B594" s="2">
        <f>IF(A594&lt;=0,0,INT((A594-1)/10)+1)</f>
        <v>60</v>
      </c>
      <c r="C594" s="3">
        <f>IF(A594&lt;=0,0,MIN(24+8*MAX(A594-3,0),100))</f>
        <v>100</v>
      </c>
      <c r="D594" s="3">
        <f>IF(A594&lt;=0,0,MAX(FLOOR(C594/A594,1),1))</f>
        <v>1</v>
      </c>
      <c r="E594" s="3">
        <f>IF(A594&lt;=0,0,MAX(D594*B594+2,4))</f>
        <v>62</v>
      </c>
      <c r="F594" s="4">
        <f>IF(C594=0,0,MAX(C594-E594,0)/C594)</f>
        <v>0.38</v>
      </c>
      <c r="G594" s="3">
        <f>ROUND(A594*CfgRawCapacityPerServerTB,4)</f>
        <v>1704960</v>
      </c>
      <c r="H594" s="3">
        <f>ROUND(G594*F594,4)</f>
        <v>647884.8</v>
      </c>
      <c r="I594" s="3">
        <f>ROUND(H594*CfgCapacityHeadroomFactor,4)</f>
        <v>518307.84</v>
      </c>
      <c r="J594" s="4">
        <f>IF(G594=0,0,ROUND(H594/G594*100,2))</f>
        <v>38</v>
      </c>
    </row>
    <row r="595" spans="1:10">
      <c r="A595">
        <v>593</v>
      </c>
      <c r="B595" s="2">
        <f>IF(A595&lt;=0,0,INT((A595-1)/10)+1)</f>
        <v>60</v>
      </c>
      <c r="C595" s="3">
        <f>IF(A595&lt;=0,0,MIN(24+8*MAX(A595-3,0),100))</f>
        <v>100</v>
      </c>
      <c r="D595" s="3">
        <f>IF(A595&lt;=0,0,MAX(FLOOR(C595/A595,1),1))</f>
        <v>1</v>
      </c>
      <c r="E595" s="3">
        <f>IF(A595&lt;=0,0,MAX(D595*B595+2,4))</f>
        <v>62</v>
      </c>
      <c r="F595" s="4">
        <f>IF(C595=0,0,MAX(C595-E595,0)/C595)</f>
        <v>0.38</v>
      </c>
      <c r="G595" s="3">
        <f>ROUND(A595*CfgRawCapacityPerServerTB,4)</f>
        <v>1707840</v>
      </c>
      <c r="H595" s="3">
        <f>ROUND(G595*F595,4)</f>
        <v>648979.2</v>
      </c>
      <c r="I595" s="3">
        <f>ROUND(H595*CfgCapacityHeadroomFactor,4)</f>
        <v>519183.36</v>
      </c>
      <c r="J595" s="4">
        <f>IF(G595=0,0,ROUND(H595/G595*100,2))</f>
        <v>38</v>
      </c>
    </row>
    <row r="596" spans="1:10">
      <c r="A596">
        <v>594</v>
      </c>
      <c r="B596" s="2">
        <f>IF(A596&lt;=0,0,INT((A596-1)/10)+1)</f>
        <v>60</v>
      </c>
      <c r="C596" s="3">
        <f>IF(A596&lt;=0,0,MIN(24+8*MAX(A596-3,0),100))</f>
        <v>100</v>
      </c>
      <c r="D596" s="3">
        <f>IF(A596&lt;=0,0,MAX(FLOOR(C596/A596,1),1))</f>
        <v>1</v>
      </c>
      <c r="E596" s="3">
        <f>IF(A596&lt;=0,0,MAX(D596*B596+2,4))</f>
        <v>62</v>
      </c>
      <c r="F596" s="4">
        <f>IF(C596=0,0,MAX(C596-E596,0)/C596)</f>
        <v>0.38</v>
      </c>
      <c r="G596" s="3">
        <f>ROUND(A596*CfgRawCapacityPerServerTB,4)</f>
        <v>1710720</v>
      </c>
      <c r="H596" s="3">
        <f>ROUND(G596*F596,4)</f>
        <v>650073.6</v>
      </c>
      <c r="I596" s="3">
        <f>ROUND(H596*CfgCapacityHeadroomFactor,4)</f>
        <v>520058.88</v>
      </c>
      <c r="J596" s="4">
        <f>IF(G596=0,0,ROUND(H596/G596*100,2))</f>
        <v>38</v>
      </c>
    </row>
    <row r="597" spans="1:10">
      <c r="A597">
        <v>595</v>
      </c>
      <c r="B597" s="2">
        <f>IF(A597&lt;=0,0,INT((A597-1)/10)+1)</f>
        <v>60</v>
      </c>
      <c r="C597" s="3">
        <f>IF(A597&lt;=0,0,MIN(24+8*MAX(A597-3,0),100))</f>
        <v>100</v>
      </c>
      <c r="D597" s="3">
        <f>IF(A597&lt;=0,0,MAX(FLOOR(C597/A597,1),1))</f>
        <v>1</v>
      </c>
      <c r="E597" s="3">
        <f>IF(A597&lt;=0,0,MAX(D597*B597+2,4))</f>
        <v>62</v>
      </c>
      <c r="F597" s="4">
        <f>IF(C597=0,0,MAX(C597-E597,0)/C597)</f>
        <v>0.38</v>
      </c>
      <c r="G597" s="3">
        <f>ROUND(A597*CfgRawCapacityPerServerTB,4)</f>
        <v>1713600</v>
      </c>
      <c r="H597" s="3">
        <f>ROUND(G597*F597,4)</f>
        <v>651168</v>
      </c>
      <c r="I597" s="3">
        <f>ROUND(H597*CfgCapacityHeadroomFactor,4)</f>
        <v>520934.4</v>
      </c>
      <c r="J597" s="4">
        <f>IF(G597=0,0,ROUND(H597/G597*100,2))</f>
        <v>38</v>
      </c>
    </row>
    <row r="598" spans="1:10">
      <c r="A598">
        <v>596</v>
      </c>
      <c r="B598" s="2">
        <f>IF(A598&lt;=0,0,INT((A598-1)/10)+1)</f>
        <v>60</v>
      </c>
      <c r="C598" s="3">
        <f>IF(A598&lt;=0,0,MIN(24+8*MAX(A598-3,0),100))</f>
        <v>100</v>
      </c>
      <c r="D598" s="3">
        <f>IF(A598&lt;=0,0,MAX(FLOOR(C598/A598,1),1))</f>
        <v>1</v>
      </c>
      <c r="E598" s="3">
        <f>IF(A598&lt;=0,0,MAX(D598*B598+2,4))</f>
        <v>62</v>
      </c>
      <c r="F598" s="4">
        <f>IF(C598=0,0,MAX(C598-E598,0)/C598)</f>
        <v>0.38</v>
      </c>
      <c r="G598" s="3">
        <f>ROUND(A598*CfgRawCapacityPerServerTB,4)</f>
        <v>1716480</v>
      </c>
      <c r="H598" s="3">
        <f>ROUND(G598*F598,4)</f>
        <v>652262.4</v>
      </c>
      <c r="I598" s="3">
        <f>ROUND(H598*CfgCapacityHeadroomFactor,4)</f>
        <v>521809.92</v>
      </c>
      <c r="J598" s="4">
        <f>IF(G598=0,0,ROUND(H598/G598*100,2))</f>
        <v>38</v>
      </c>
    </row>
    <row r="599" spans="1:10">
      <c r="A599">
        <v>597</v>
      </c>
      <c r="B599" s="2">
        <f>IF(A599&lt;=0,0,INT((A599-1)/10)+1)</f>
        <v>60</v>
      </c>
      <c r="C599" s="3">
        <f>IF(A599&lt;=0,0,MIN(24+8*MAX(A599-3,0),100))</f>
        <v>100</v>
      </c>
      <c r="D599" s="3">
        <f>IF(A599&lt;=0,0,MAX(FLOOR(C599/A599,1),1))</f>
        <v>1</v>
      </c>
      <c r="E599" s="3">
        <f>IF(A599&lt;=0,0,MAX(D599*B599+2,4))</f>
        <v>62</v>
      </c>
      <c r="F599" s="4">
        <f>IF(C599=0,0,MAX(C599-E599,0)/C599)</f>
        <v>0.38</v>
      </c>
      <c r="G599" s="3">
        <f>ROUND(A599*CfgRawCapacityPerServerTB,4)</f>
        <v>1719360</v>
      </c>
      <c r="H599" s="3">
        <f>ROUND(G599*F599,4)</f>
        <v>653356.8</v>
      </c>
      <c r="I599" s="3">
        <f>ROUND(H599*CfgCapacityHeadroomFactor,4)</f>
        <v>522685.44</v>
      </c>
      <c r="J599" s="4">
        <f>IF(G599=0,0,ROUND(H599/G599*100,2))</f>
        <v>38</v>
      </c>
    </row>
    <row r="600" spans="1:10">
      <c r="A600">
        <v>598</v>
      </c>
      <c r="B600" s="2">
        <f>IF(A600&lt;=0,0,INT((A600-1)/10)+1)</f>
        <v>60</v>
      </c>
      <c r="C600" s="3">
        <f>IF(A600&lt;=0,0,MIN(24+8*MAX(A600-3,0),100))</f>
        <v>100</v>
      </c>
      <c r="D600" s="3">
        <f>IF(A600&lt;=0,0,MAX(FLOOR(C600/A600,1),1))</f>
        <v>1</v>
      </c>
      <c r="E600" s="3">
        <f>IF(A600&lt;=0,0,MAX(D600*B600+2,4))</f>
        <v>62</v>
      </c>
      <c r="F600" s="4">
        <f>IF(C600=0,0,MAX(C600-E600,0)/C600)</f>
        <v>0.38</v>
      </c>
      <c r="G600" s="3">
        <f>ROUND(A600*CfgRawCapacityPerServerTB,4)</f>
        <v>1722240</v>
      </c>
      <c r="H600" s="3">
        <f>ROUND(G600*F600,4)</f>
        <v>654451.2</v>
      </c>
      <c r="I600" s="3">
        <f>ROUND(H600*CfgCapacityHeadroomFactor,4)</f>
        <v>523560.96</v>
      </c>
      <c r="J600" s="4">
        <f>IF(G600=0,0,ROUND(H600/G600*100,2))</f>
        <v>38</v>
      </c>
    </row>
    <row r="601" spans="1:10">
      <c r="A601">
        <v>599</v>
      </c>
      <c r="B601" s="2">
        <f>IF(A601&lt;=0,0,INT((A601-1)/10)+1)</f>
        <v>60</v>
      </c>
      <c r="C601" s="3">
        <f>IF(A601&lt;=0,0,MIN(24+8*MAX(A601-3,0),100))</f>
        <v>100</v>
      </c>
      <c r="D601" s="3">
        <f>IF(A601&lt;=0,0,MAX(FLOOR(C601/A601,1),1))</f>
        <v>1</v>
      </c>
      <c r="E601" s="3">
        <f>IF(A601&lt;=0,0,MAX(D601*B601+2,4))</f>
        <v>62</v>
      </c>
      <c r="F601" s="4">
        <f>IF(C601=0,0,MAX(C601-E601,0)/C601)</f>
        <v>0.38</v>
      </c>
      <c r="G601" s="3">
        <f>ROUND(A601*CfgRawCapacityPerServerTB,4)</f>
        <v>1725120</v>
      </c>
      <c r="H601" s="3">
        <f>ROUND(G601*F601,4)</f>
        <v>655545.6</v>
      </c>
      <c r="I601" s="3">
        <f>ROUND(H601*CfgCapacityHeadroomFactor,4)</f>
        <v>524436.48</v>
      </c>
      <c r="J601" s="4">
        <f>IF(G601=0,0,ROUND(H601/G601*100,2))</f>
        <v>38</v>
      </c>
    </row>
    <row r="602" spans="1:10">
      <c r="A602">
        <v>600</v>
      </c>
      <c r="B602" s="2">
        <f>IF(A602&lt;=0,0,INT((A602-1)/10)+1)</f>
        <v>60</v>
      </c>
      <c r="C602" s="3">
        <f>IF(A602&lt;=0,0,MIN(24+8*MAX(A602-3,0),100))</f>
        <v>100</v>
      </c>
      <c r="D602" s="3">
        <f>IF(A602&lt;=0,0,MAX(FLOOR(C602/A602,1),1))</f>
        <v>1</v>
      </c>
      <c r="E602" s="3">
        <f>IF(A602&lt;=0,0,MAX(D602*B602+2,4))</f>
        <v>62</v>
      </c>
      <c r="F602" s="4">
        <f>IF(C602=0,0,MAX(C602-E602,0)/C602)</f>
        <v>0.38</v>
      </c>
      <c r="G602" s="3">
        <f>ROUND(A602*CfgRawCapacityPerServerTB,4)</f>
        <v>1728000</v>
      </c>
      <c r="H602" s="3">
        <f>ROUND(G602*F602,4)</f>
        <v>656640</v>
      </c>
      <c r="I602" s="3">
        <f>ROUND(H602*CfgCapacityHeadroomFactor,4)</f>
        <v>525312</v>
      </c>
      <c r="J602" s="4">
        <f>IF(G602=0,0,ROUND(H602/G602*100,2))</f>
        <v>38</v>
      </c>
    </row>
    <row r="603" spans="1:10">
      <c r="A603">
        <v>601</v>
      </c>
      <c r="B603" s="2">
        <f>IF(A603&lt;=0,0,INT((A603-1)/10)+1)</f>
        <v>61</v>
      </c>
      <c r="C603" s="3">
        <f>IF(A603&lt;=0,0,MIN(24+8*MAX(A603-3,0),100))</f>
        <v>100</v>
      </c>
      <c r="D603" s="3">
        <f>IF(A603&lt;=0,0,MAX(FLOOR(C603/A603,1),1))</f>
        <v>1</v>
      </c>
      <c r="E603" s="3">
        <f>IF(A603&lt;=0,0,MAX(D603*B603+2,4))</f>
        <v>63</v>
      </c>
      <c r="F603" s="4">
        <f>IF(C603=0,0,MAX(C603-E603,0)/C603)</f>
        <v>0.37</v>
      </c>
      <c r="G603" s="3">
        <f>ROUND(A603*CfgRawCapacityPerServerTB,4)</f>
        <v>1730880</v>
      </c>
      <c r="H603" s="3">
        <f>ROUND(G603*F603,4)</f>
        <v>640425.6</v>
      </c>
      <c r="I603" s="3">
        <f>ROUND(H603*CfgCapacityHeadroomFactor,4)</f>
        <v>512340.48</v>
      </c>
      <c r="J603" s="4">
        <f>IF(G603=0,0,ROUND(H603/G603*100,2))</f>
        <v>37</v>
      </c>
    </row>
    <row r="604" spans="1:10">
      <c r="A604">
        <v>602</v>
      </c>
      <c r="B604" s="2">
        <f>IF(A604&lt;=0,0,INT((A604-1)/10)+1)</f>
        <v>61</v>
      </c>
      <c r="C604" s="3">
        <f>IF(A604&lt;=0,0,MIN(24+8*MAX(A604-3,0),100))</f>
        <v>100</v>
      </c>
      <c r="D604" s="3">
        <f>IF(A604&lt;=0,0,MAX(FLOOR(C604/A604,1),1))</f>
        <v>1</v>
      </c>
      <c r="E604" s="3">
        <f>IF(A604&lt;=0,0,MAX(D604*B604+2,4))</f>
        <v>63</v>
      </c>
      <c r="F604" s="4">
        <f>IF(C604=0,0,MAX(C604-E604,0)/C604)</f>
        <v>0.37</v>
      </c>
      <c r="G604" s="3">
        <f>ROUND(A604*CfgRawCapacityPerServerTB,4)</f>
        <v>1733760</v>
      </c>
      <c r="H604" s="3">
        <f>ROUND(G604*F604,4)</f>
        <v>641491.2</v>
      </c>
      <c r="I604" s="3">
        <f>ROUND(H604*CfgCapacityHeadroomFactor,4)</f>
        <v>513192.96</v>
      </c>
      <c r="J604" s="4">
        <f>IF(G604=0,0,ROUND(H604/G604*100,2))</f>
        <v>37</v>
      </c>
    </row>
    <row r="605" spans="1:10">
      <c r="A605">
        <v>603</v>
      </c>
      <c r="B605" s="2">
        <f>IF(A605&lt;=0,0,INT((A605-1)/10)+1)</f>
        <v>61</v>
      </c>
      <c r="C605" s="3">
        <f>IF(A605&lt;=0,0,MIN(24+8*MAX(A605-3,0),100))</f>
        <v>100</v>
      </c>
      <c r="D605" s="3">
        <f>IF(A605&lt;=0,0,MAX(FLOOR(C605/A605,1),1))</f>
        <v>1</v>
      </c>
      <c r="E605" s="3">
        <f>IF(A605&lt;=0,0,MAX(D605*B605+2,4))</f>
        <v>63</v>
      </c>
      <c r="F605" s="4">
        <f>IF(C605=0,0,MAX(C605-E605,0)/C605)</f>
        <v>0.37</v>
      </c>
      <c r="G605" s="3">
        <f>ROUND(A605*CfgRawCapacityPerServerTB,4)</f>
        <v>1736640</v>
      </c>
      <c r="H605" s="3">
        <f>ROUND(G605*F605,4)</f>
        <v>642556.8</v>
      </c>
      <c r="I605" s="3">
        <f>ROUND(H605*CfgCapacityHeadroomFactor,4)</f>
        <v>514045.44</v>
      </c>
      <c r="J605" s="4">
        <f>IF(G605=0,0,ROUND(H605/G605*100,2))</f>
        <v>37</v>
      </c>
    </row>
    <row r="606" spans="1:10">
      <c r="A606">
        <v>604</v>
      </c>
      <c r="B606" s="2">
        <f>IF(A606&lt;=0,0,INT((A606-1)/10)+1)</f>
        <v>61</v>
      </c>
      <c r="C606" s="3">
        <f>IF(A606&lt;=0,0,MIN(24+8*MAX(A606-3,0),100))</f>
        <v>100</v>
      </c>
      <c r="D606" s="3">
        <f>IF(A606&lt;=0,0,MAX(FLOOR(C606/A606,1),1))</f>
        <v>1</v>
      </c>
      <c r="E606" s="3">
        <f>IF(A606&lt;=0,0,MAX(D606*B606+2,4))</f>
        <v>63</v>
      </c>
      <c r="F606" s="4">
        <f>IF(C606=0,0,MAX(C606-E606,0)/C606)</f>
        <v>0.37</v>
      </c>
      <c r="G606" s="3">
        <f>ROUND(A606*CfgRawCapacityPerServerTB,4)</f>
        <v>1739520</v>
      </c>
      <c r="H606" s="3">
        <f>ROUND(G606*F606,4)</f>
        <v>643622.4</v>
      </c>
      <c r="I606" s="3">
        <f>ROUND(H606*CfgCapacityHeadroomFactor,4)</f>
        <v>514897.92</v>
      </c>
      <c r="J606" s="4">
        <f>IF(G606=0,0,ROUND(H606/G606*100,2))</f>
        <v>37</v>
      </c>
    </row>
    <row r="607" spans="1:10">
      <c r="A607">
        <v>605</v>
      </c>
      <c r="B607" s="2">
        <f>IF(A607&lt;=0,0,INT((A607-1)/10)+1)</f>
        <v>61</v>
      </c>
      <c r="C607" s="3">
        <f>IF(A607&lt;=0,0,MIN(24+8*MAX(A607-3,0),100))</f>
        <v>100</v>
      </c>
      <c r="D607" s="3">
        <f>IF(A607&lt;=0,0,MAX(FLOOR(C607/A607,1),1))</f>
        <v>1</v>
      </c>
      <c r="E607" s="3">
        <f>IF(A607&lt;=0,0,MAX(D607*B607+2,4))</f>
        <v>63</v>
      </c>
      <c r="F607" s="4">
        <f>IF(C607=0,0,MAX(C607-E607,0)/C607)</f>
        <v>0.37</v>
      </c>
      <c r="G607" s="3">
        <f>ROUND(A607*CfgRawCapacityPerServerTB,4)</f>
        <v>1742400</v>
      </c>
      <c r="H607" s="3">
        <f>ROUND(G607*F607,4)</f>
        <v>644688</v>
      </c>
      <c r="I607" s="3">
        <f>ROUND(H607*CfgCapacityHeadroomFactor,4)</f>
        <v>515750.4</v>
      </c>
      <c r="J607" s="4">
        <f>IF(G607=0,0,ROUND(H607/G607*100,2))</f>
        <v>37</v>
      </c>
    </row>
    <row r="608" spans="1:10">
      <c r="A608">
        <v>606</v>
      </c>
      <c r="B608" s="2">
        <f>IF(A608&lt;=0,0,INT((A608-1)/10)+1)</f>
        <v>61</v>
      </c>
      <c r="C608" s="3">
        <f>IF(A608&lt;=0,0,MIN(24+8*MAX(A608-3,0),100))</f>
        <v>100</v>
      </c>
      <c r="D608" s="3">
        <f>IF(A608&lt;=0,0,MAX(FLOOR(C608/A608,1),1))</f>
        <v>1</v>
      </c>
      <c r="E608" s="3">
        <f>IF(A608&lt;=0,0,MAX(D608*B608+2,4))</f>
        <v>63</v>
      </c>
      <c r="F608" s="4">
        <f>IF(C608=0,0,MAX(C608-E608,0)/C608)</f>
        <v>0.37</v>
      </c>
      <c r="G608" s="3">
        <f>ROUND(A608*CfgRawCapacityPerServerTB,4)</f>
        <v>1745280</v>
      </c>
      <c r="H608" s="3">
        <f>ROUND(G608*F608,4)</f>
        <v>645753.6</v>
      </c>
      <c r="I608" s="3">
        <f>ROUND(H608*CfgCapacityHeadroomFactor,4)</f>
        <v>516602.88</v>
      </c>
      <c r="J608" s="4">
        <f>IF(G608=0,0,ROUND(H608/G608*100,2))</f>
        <v>37</v>
      </c>
    </row>
    <row r="609" spans="1:10">
      <c r="A609">
        <v>607</v>
      </c>
      <c r="B609" s="2">
        <f>IF(A609&lt;=0,0,INT((A609-1)/10)+1)</f>
        <v>61</v>
      </c>
      <c r="C609" s="3">
        <f>IF(A609&lt;=0,0,MIN(24+8*MAX(A609-3,0),100))</f>
        <v>100</v>
      </c>
      <c r="D609" s="3">
        <f>IF(A609&lt;=0,0,MAX(FLOOR(C609/A609,1),1))</f>
        <v>1</v>
      </c>
      <c r="E609" s="3">
        <f>IF(A609&lt;=0,0,MAX(D609*B609+2,4))</f>
        <v>63</v>
      </c>
      <c r="F609" s="4">
        <f>IF(C609=0,0,MAX(C609-E609,0)/C609)</f>
        <v>0.37</v>
      </c>
      <c r="G609" s="3">
        <f>ROUND(A609*CfgRawCapacityPerServerTB,4)</f>
        <v>1748160</v>
      </c>
      <c r="H609" s="3">
        <f>ROUND(G609*F609,4)</f>
        <v>646819.2</v>
      </c>
      <c r="I609" s="3">
        <f>ROUND(H609*CfgCapacityHeadroomFactor,4)</f>
        <v>517455.36</v>
      </c>
      <c r="J609" s="4">
        <f>IF(G609=0,0,ROUND(H609/G609*100,2))</f>
        <v>37</v>
      </c>
    </row>
    <row r="610" spans="1:10">
      <c r="A610">
        <v>608</v>
      </c>
      <c r="B610" s="2">
        <f>IF(A610&lt;=0,0,INT((A610-1)/10)+1)</f>
        <v>61</v>
      </c>
      <c r="C610" s="3">
        <f>IF(A610&lt;=0,0,MIN(24+8*MAX(A610-3,0),100))</f>
        <v>100</v>
      </c>
      <c r="D610" s="3">
        <f>IF(A610&lt;=0,0,MAX(FLOOR(C610/A610,1),1))</f>
        <v>1</v>
      </c>
      <c r="E610" s="3">
        <f>IF(A610&lt;=0,0,MAX(D610*B610+2,4))</f>
        <v>63</v>
      </c>
      <c r="F610" s="4">
        <f>IF(C610=0,0,MAX(C610-E610,0)/C610)</f>
        <v>0.37</v>
      </c>
      <c r="G610" s="3">
        <f>ROUND(A610*CfgRawCapacityPerServerTB,4)</f>
        <v>1751040</v>
      </c>
      <c r="H610" s="3">
        <f>ROUND(G610*F610,4)</f>
        <v>647884.8</v>
      </c>
      <c r="I610" s="3">
        <f>ROUND(H610*CfgCapacityHeadroomFactor,4)</f>
        <v>518307.84</v>
      </c>
      <c r="J610" s="4">
        <f>IF(G610=0,0,ROUND(H610/G610*100,2))</f>
        <v>37</v>
      </c>
    </row>
    <row r="611" spans="1:10">
      <c r="A611">
        <v>609</v>
      </c>
      <c r="B611" s="2">
        <f>IF(A611&lt;=0,0,INT((A611-1)/10)+1)</f>
        <v>61</v>
      </c>
      <c r="C611" s="3">
        <f>IF(A611&lt;=0,0,MIN(24+8*MAX(A611-3,0),100))</f>
        <v>100</v>
      </c>
      <c r="D611" s="3">
        <f>IF(A611&lt;=0,0,MAX(FLOOR(C611/A611,1),1))</f>
        <v>1</v>
      </c>
      <c r="E611" s="3">
        <f>IF(A611&lt;=0,0,MAX(D611*B611+2,4))</f>
        <v>63</v>
      </c>
      <c r="F611" s="4">
        <f>IF(C611=0,0,MAX(C611-E611,0)/C611)</f>
        <v>0.37</v>
      </c>
      <c r="G611" s="3">
        <f>ROUND(A611*CfgRawCapacityPerServerTB,4)</f>
        <v>1753920</v>
      </c>
      <c r="H611" s="3">
        <f>ROUND(G611*F611,4)</f>
        <v>648950.4</v>
      </c>
      <c r="I611" s="3">
        <f>ROUND(H611*CfgCapacityHeadroomFactor,4)</f>
        <v>519160.32</v>
      </c>
      <c r="J611" s="4">
        <f>IF(G611=0,0,ROUND(H611/G611*100,2))</f>
        <v>37</v>
      </c>
    </row>
    <row r="612" spans="1:10">
      <c r="A612">
        <v>610</v>
      </c>
      <c r="B612" s="2">
        <f>IF(A612&lt;=0,0,INT((A612-1)/10)+1)</f>
        <v>61</v>
      </c>
      <c r="C612" s="3">
        <f>IF(A612&lt;=0,0,MIN(24+8*MAX(A612-3,0),100))</f>
        <v>100</v>
      </c>
      <c r="D612" s="3">
        <f>IF(A612&lt;=0,0,MAX(FLOOR(C612/A612,1),1))</f>
        <v>1</v>
      </c>
      <c r="E612" s="3">
        <f>IF(A612&lt;=0,0,MAX(D612*B612+2,4))</f>
        <v>63</v>
      </c>
      <c r="F612" s="4">
        <f>IF(C612=0,0,MAX(C612-E612,0)/C612)</f>
        <v>0.37</v>
      </c>
      <c r="G612" s="3">
        <f>ROUND(A612*CfgRawCapacityPerServerTB,4)</f>
        <v>1756800</v>
      </c>
      <c r="H612" s="3">
        <f>ROUND(G612*F612,4)</f>
        <v>650016</v>
      </c>
      <c r="I612" s="3">
        <f>ROUND(H612*CfgCapacityHeadroomFactor,4)</f>
        <v>520012.8</v>
      </c>
      <c r="J612" s="4">
        <f>IF(G612=0,0,ROUND(H612/G612*100,2))</f>
        <v>37</v>
      </c>
    </row>
    <row r="613" spans="1:10">
      <c r="A613">
        <v>611</v>
      </c>
      <c r="B613" s="2">
        <f>IF(A613&lt;=0,0,INT((A613-1)/10)+1)</f>
        <v>62</v>
      </c>
      <c r="C613" s="3">
        <f>IF(A613&lt;=0,0,MIN(24+8*MAX(A613-3,0),100))</f>
        <v>100</v>
      </c>
      <c r="D613" s="3">
        <f>IF(A613&lt;=0,0,MAX(FLOOR(C613/A613,1),1))</f>
        <v>1</v>
      </c>
      <c r="E613" s="3">
        <f>IF(A613&lt;=0,0,MAX(D613*B613+2,4))</f>
        <v>64</v>
      </c>
      <c r="F613" s="4">
        <f>IF(C613=0,0,MAX(C613-E613,0)/C613)</f>
        <v>0.36</v>
      </c>
      <c r="G613" s="3">
        <f>ROUND(A613*CfgRawCapacityPerServerTB,4)</f>
        <v>1759680</v>
      </c>
      <c r="H613" s="3">
        <f>ROUND(G613*F613,4)</f>
        <v>633484.8</v>
      </c>
      <c r="I613" s="3">
        <f>ROUND(H613*CfgCapacityHeadroomFactor,4)</f>
        <v>506787.84</v>
      </c>
      <c r="J613" s="4">
        <f>IF(G613=0,0,ROUND(H613/G613*100,2))</f>
        <v>36</v>
      </c>
    </row>
    <row r="614" spans="1:10">
      <c r="A614">
        <v>612</v>
      </c>
      <c r="B614" s="2">
        <f>IF(A614&lt;=0,0,INT((A614-1)/10)+1)</f>
        <v>62</v>
      </c>
      <c r="C614" s="3">
        <f>IF(A614&lt;=0,0,MIN(24+8*MAX(A614-3,0),100))</f>
        <v>100</v>
      </c>
      <c r="D614" s="3">
        <f>IF(A614&lt;=0,0,MAX(FLOOR(C614/A614,1),1))</f>
        <v>1</v>
      </c>
      <c r="E614" s="3">
        <f>IF(A614&lt;=0,0,MAX(D614*B614+2,4))</f>
        <v>64</v>
      </c>
      <c r="F614" s="4">
        <f>IF(C614=0,0,MAX(C614-E614,0)/C614)</f>
        <v>0.36</v>
      </c>
      <c r="G614" s="3">
        <f>ROUND(A614*CfgRawCapacityPerServerTB,4)</f>
        <v>1762560</v>
      </c>
      <c r="H614" s="3">
        <f>ROUND(G614*F614,4)</f>
        <v>634521.6</v>
      </c>
      <c r="I614" s="3">
        <f>ROUND(H614*CfgCapacityHeadroomFactor,4)</f>
        <v>507617.28</v>
      </c>
      <c r="J614" s="4">
        <f>IF(G614=0,0,ROUND(H614/G614*100,2))</f>
        <v>36</v>
      </c>
    </row>
    <row r="615" spans="1:10">
      <c r="A615">
        <v>613</v>
      </c>
      <c r="B615" s="2">
        <f>IF(A615&lt;=0,0,INT((A615-1)/10)+1)</f>
        <v>62</v>
      </c>
      <c r="C615" s="3">
        <f>IF(A615&lt;=0,0,MIN(24+8*MAX(A615-3,0),100))</f>
        <v>100</v>
      </c>
      <c r="D615" s="3">
        <f>IF(A615&lt;=0,0,MAX(FLOOR(C615/A615,1),1))</f>
        <v>1</v>
      </c>
      <c r="E615" s="3">
        <f>IF(A615&lt;=0,0,MAX(D615*B615+2,4))</f>
        <v>64</v>
      </c>
      <c r="F615" s="4">
        <f>IF(C615=0,0,MAX(C615-E615,0)/C615)</f>
        <v>0.36</v>
      </c>
      <c r="G615" s="3">
        <f>ROUND(A615*CfgRawCapacityPerServerTB,4)</f>
        <v>1765440</v>
      </c>
      <c r="H615" s="3">
        <f>ROUND(G615*F615,4)</f>
        <v>635558.4</v>
      </c>
      <c r="I615" s="3">
        <f>ROUND(H615*CfgCapacityHeadroomFactor,4)</f>
        <v>508446.72</v>
      </c>
      <c r="J615" s="4">
        <f>IF(G615=0,0,ROUND(H615/G615*100,2))</f>
        <v>36</v>
      </c>
    </row>
    <row r="616" spans="1:10">
      <c r="A616">
        <v>614</v>
      </c>
      <c r="B616" s="2">
        <f>IF(A616&lt;=0,0,INT((A616-1)/10)+1)</f>
        <v>62</v>
      </c>
      <c r="C616" s="3">
        <f>IF(A616&lt;=0,0,MIN(24+8*MAX(A616-3,0),100))</f>
        <v>100</v>
      </c>
      <c r="D616" s="3">
        <f>IF(A616&lt;=0,0,MAX(FLOOR(C616/A616,1),1))</f>
        <v>1</v>
      </c>
      <c r="E616" s="3">
        <f>IF(A616&lt;=0,0,MAX(D616*B616+2,4))</f>
        <v>64</v>
      </c>
      <c r="F616" s="4">
        <f>IF(C616=0,0,MAX(C616-E616,0)/C616)</f>
        <v>0.36</v>
      </c>
      <c r="G616" s="3">
        <f>ROUND(A616*CfgRawCapacityPerServerTB,4)</f>
        <v>1768320</v>
      </c>
      <c r="H616" s="3">
        <f>ROUND(G616*F616,4)</f>
        <v>636595.2</v>
      </c>
      <c r="I616" s="3">
        <f>ROUND(H616*CfgCapacityHeadroomFactor,4)</f>
        <v>509276.16</v>
      </c>
      <c r="J616" s="4">
        <f>IF(G616=0,0,ROUND(H616/G616*100,2))</f>
        <v>36</v>
      </c>
    </row>
    <row r="617" spans="1:10">
      <c r="A617">
        <v>615</v>
      </c>
      <c r="B617" s="2">
        <f>IF(A617&lt;=0,0,INT((A617-1)/10)+1)</f>
        <v>62</v>
      </c>
      <c r="C617" s="3">
        <f>IF(A617&lt;=0,0,MIN(24+8*MAX(A617-3,0),100))</f>
        <v>100</v>
      </c>
      <c r="D617" s="3">
        <f>IF(A617&lt;=0,0,MAX(FLOOR(C617/A617,1),1))</f>
        <v>1</v>
      </c>
      <c r="E617" s="3">
        <f>IF(A617&lt;=0,0,MAX(D617*B617+2,4))</f>
        <v>64</v>
      </c>
      <c r="F617" s="4">
        <f>IF(C617=0,0,MAX(C617-E617,0)/C617)</f>
        <v>0.36</v>
      </c>
      <c r="G617" s="3">
        <f>ROUND(A617*CfgRawCapacityPerServerTB,4)</f>
        <v>1771200</v>
      </c>
      <c r="H617" s="3">
        <f>ROUND(G617*F617,4)</f>
        <v>637632</v>
      </c>
      <c r="I617" s="3">
        <f>ROUND(H617*CfgCapacityHeadroomFactor,4)</f>
        <v>510105.6</v>
      </c>
      <c r="J617" s="4">
        <f>IF(G617=0,0,ROUND(H617/G617*100,2))</f>
        <v>36</v>
      </c>
    </row>
    <row r="618" spans="1:10">
      <c r="A618">
        <v>616</v>
      </c>
      <c r="B618" s="2">
        <f>IF(A618&lt;=0,0,INT((A618-1)/10)+1)</f>
        <v>62</v>
      </c>
      <c r="C618" s="3">
        <f>IF(A618&lt;=0,0,MIN(24+8*MAX(A618-3,0),100))</f>
        <v>100</v>
      </c>
      <c r="D618" s="3">
        <f>IF(A618&lt;=0,0,MAX(FLOOR(C618/A618,1),1))</f>
        <v>1</v>
      </c>
      <c r="E618" s="3">
        <f>IF(A618&lt;=0,0,MAX(D618*B618+2,4))</f>
        <v>64</v>
      </c>
      <c r="F618" s="4">
        <f>IF(C618=0,0,MAX(C618-E618,0)/C618)</f>
        <v>0.36</v>
      </c>
      <c r="G618" s="3">
        <f>ROUND(A618*CfgRawCapacityPerServerTB,4)</f>
        <v>1774080</v>
      </c>
      <c r="H618" s="3">
        <f>ROUND(G618*F618,4)</f>
        <v>638668.8</v>
      </c>
      <c r="I618" s="3">
        <f>ROUND(H618*CfgCapacityHeadroomFactor,4)</f>
        <v>510935.04</v>
      </c>
      <c r="J618" s="4">
        <f>IF(G618=0,0,ROUND(H618/G618*100,2))</f>
        <v>36</v>
      </c>
    </row>
    <row r="619" spans="1:10">
      <c r="A619">
        <v>617</v>
      </c>
      <c r="B619" s="2">
        <f>IF(A619&lt;=0,0,INT((A619-1)/10)+1)</f>
        <v>62</v>
      </c>
      <c r="C619" s="3">
        <f>IF(A619&lt;=0,0,MIN(24+8*MAX(A619-3,0),100))</f>
        <v>100</v>
      </c>
      <c r="D619" s="3">
        <f>IF(A619&lt;=0,0,MAX(FLOOR(C619/A619,1),1))</f>
        <v>1</v>
      </c>
      <c r="E619" s="3">
        <f>IF(A619&lt;=0,0,MAX(D619*B619+2,4))</f>
        <v>64</v>
      </c>
      <c r="F619" s="4">
        <f>IF(C619=0,0,MAX(C619-E619,0)/C619)</f>
        <v>0.36</v>
      </c>
      <c r="G619" s="3">
        <f>ROUND(A619*CfgRawCapacityPerServerTB,4)</f>
        <v>1776960</v>
      </c>
      <c r="H619" s="3">
        <f>ROUND(G619*F619,4)</f>
        <v>639705.6</v>
      </c>
      <c r="I619" s="3">
        <f>ROUND(H619*CfgCapacityHeadroomFactor,4)</f>
        <v>511764.48</v>
      </c>
      <c r="J619" s="4">
        <f>IF(G619=0,0,ROUND(H619/G619*100,2))</f>
        <v>36</v>
      </c>
    </row>
    <row r="620" spans="1:10">
      <c r="A620">
        <v>618</v>
      </c>
      <c r="B620" s="2">
        <f>IF(A620&lt;=0,0,INT((A620-1)/10)+1)</f>
        <v>62</v>
      </c>
      <c r="C620" s="3">
        <f>IF(A620&lt;=0,0,MIN(24+8*MAX(A620-3,0),100))</f>
        <v>100</v>
      </c>
      <c r="D620" s="3">
        <f>IF(A620&lt;=0,0,MAX(FLOOR(C620/A620,1),1))</f>
        <v>1</v>
      </c>
      <c r="E620" s="3">
        <f>IF(A620&lt;=0,0,MAX(D620*B620+2,4))</f>
        <v>64</v>
      </c>
      <c r="F620" s="4">
        <f>IF(C620=0,0,MAX(C620-E620,0)/C620)</f>
        <v>0.36</v>
      </c>
      <c r="G620" s="3">
        <f>ROUND(A620*CfgRawCapacityPerServerTB,4)</f>
        <v>1779840</v>
      </c>
      <c r="H620" s="3">
        <f>ROUND(G620*F620,4)</f>
        <v>640742.4</v>
      </c>
      <c r="I620" s="3">
        <f>ROUND(H620*CfgCapacityHeadroomFactor,4)</f>
        <v>512593.92</v>
      </c>
      <c r="J620" s="4">
        <f>IF(G620=0,0,ROUND(H620/G620*100,2))</f>
        <v>36</v>
      </c>
    </row>
    <row r="621" spans="1:10">
      <c r="A621">
        <v>619</v>
      </c>
      <c r="B621" s="2">
        <f>IF(A621&lt;=0,0,INT((A621-1)/10)+1)</f>
        <v>62</v>
      </c>
      <c r="C621" s="3">
        <f>IF(A621&lt;=0,0,MIN(24+8*MAX(A621-3,0),100))</f>
        <v>100</v>
      </c>
      <c r="D621" s="3">
        <f>IF(A621&lt;=0,0,MAX(FLOOR(C621/A621,1),1))</f>
        <v>1</v>
      </c>
      <c r="E621" s="3">
        <f>IF(A621&lt;=0,0,MAX(D621*B621+2,4))</f>
        <v>64</v>
      </c>
      <c r="F621" s="4">
        <f>IF(C621=0,0,MAX(C621-E621,0)/C621)</f>
        <v>0.36</v>
      </c>
      <c r="G621" s="3">
        <f>ROUND(A621*CfgRawCapacityPerServerTB,4)</f>
        <v>1782720</v>
      </c>
      <c r="H621" s="3">
        <f>ROUND(G621*F621,4)</f>
        <v>641779.2</v>
      </c>
      <c r="I621" s="3">
        <f>ROUND(H621*CfgCapacityHeadroomFactor,4)</f>
        <v>513423.36</v>
      </c>
      <c r="J621" s="4">
        <f>IF(G621=0,0,ROUND(H621/G621*100,2))</f>
        <v>36</v>
      </c>
    </row>
    <row r="622" spans="1:10">
      <c r="A622">
        <v>620</v>
      </c>
      <c r="B622" s="2">
        <f>IF(A622&lt;=0,0,INT((A622-1)/10)+1)</f>
        <v>62</v>
      </c>
      <c r="C622" s="3">
        <f>IF(A622&lt;=0,0,MIN(24+8*MAX(A622-3,0),100))</f>
        <v>100</v>
      </c>
      <c r="D622" s="3">
        <f>IF(A622&lt;=0,0,MAX(FLOOR(C622/A622,1),1))</f>
        <v>1</v>
      </c>
      <c r="E622" s="3">
        <f>IF(A622&lt;=0,0,MAX(D622*B622+2,4))</f>
        <v>64</v>
      </c>
      <c r="F622" s="4">
        <f>IF(C622=0,0,MAX(C622-E622,0)/C622)</f>
        <v>0.36</v>
      </c>
      <c r="G622" s="3">
        <f>ROUND(A622*CfgRawCapacityPerServerTB,4)</f>
        <v>1785600</v>
      </c>
      <c r="H622" s="3">
        <f>ROUND(G622*F622,4)</f>
        <v>642816</v>
      </c>
      <c r="I622" s="3">
        <f>ROUND(H622*CfgCapacityHeadroomFactor,4)</f>
        <v>514252.8</v>
      </c>
      <c r="J622" s="4">
        <f>IF(G622=0,0,ROUND(H622/G622*100,2))</f>
        <v>36</v>
      </c>
    </row>
    <row r="623" spans="1:10">
      <c r="A623">
        <v>621</v>
      </c>
      <c r="B623" s="2">
        <f>IF(A623&lt;=0,0,INT((A623-1)/10)+1)</f>
        <v>63</v>
      </c>
      <c r="C623" s="3">
        <f>IF(A623&lt;=0,0,MIN(24+8*MAX(A623-3,0),100))</f>
        <v>100</v>
      </c>
      <c r="D623" s="3">
        <f>IF(A623&lt;=0,0,MAX(FLOOR(C623/A623,1),1))</f>
        <v>1</v>
      </c>
      <c r="E623" s="3">
        <f>IF(A623&lt;=0,0,MAX(D623*B623+2,4))</f>
        <v>65</v>
      </c>
      <c r="F623" s="4">
        <f>IF(C623=0,0,MAX(C623-E623,0)/C623)</f>
        <v>0.35</v>
      </c>
      <c r="G623" s="3">
        <f>ROUND(A623*CfgRawCapacityPerServerTB,4)</f>
        <v>1788480</v>
      </c>
      <c r="H623" s="3">
        <f>ROUND(G623*F623,4)</f>
        <v>625968</v>
      </c>
      <c r="I623" s="3">
        <f>ROUND(H623*CfgCapacityHeadroomFactor,4)</f>
        <v>500774.4</v>
      </c>
      <c r="J623" s="4">
        <f>IF(G623=0,0,ROUND(H623/G623*100,2))</f>
        <v>35</v>
      </c>
    </row>
    <row r="624" spans="1:10">
      <c r="A624">
        <v>622</v>
      </c>
      <c r="B624" s="2">
        <f>IF(A624&lt;=0,0,INT((A624-1)/10)+1)</f>
        <v>63</v>
      </c>
      <c r="C624" s="3">
        <f>IF(A624&lt;=0,0,MIN(24+8*MAX(A624-3,0),100))</f>
        <v>100</v>
      </c>
      <c r="D624" s="3">
        <f>IF(A624&lt;=0,0,MAX(FLOOR(C624/A624,1),1))</f>
        <v>1</v>
      </c>
      <c r="E624" s="3">
        <f>IF(A624&lt;=0,0,MAX(D624*B624+2,4))</f>
        <v>65</v>
      </c>
      <c r="F624" s="4">
        <f>IF(C624=0,0,MAX(C624-E624,0)/C624)</f>
        <v>0.35</v>
      </c>
      <c r="G624" s="3">
        <f>ROUND(A624*CfgRawCapacityPerServerTB,4)</f>
        <v>1791360</v>
      </c>
      <c r="H624" s="3">
        <f>ROUND(G624*F624,4)</f>
        <v>626976</v>
      </c>
      <c r="I624" s="3">
        <f>ROUND(H624*CfgCapacityHeadroomFactor,4)</f>
        <v>501580.8</v>
      </c>
      <c r="J624" s="4">
        <f>IF(G624=0,0,ROUND(H624/G624*100,2))</f>
        <v>35</v>
      </c>
    </row>
    <row r="625" spans="1:10">
      <c r="A625">
        <v>623</v>
      </c>
      <c r="B625" s="2">
        <f>IF(A625&lt;=0,0,INT((A625-1)/10)+1)</f>
        <v>63</v>
      </c>
      <c r="C625" s="3">
        <f>IF(A625&lt;=0,0,MIN(24+8*MAX(A625-3,0),100))</f>
        <v>100</v>
      </c>
      <c r="D625" s="3">
        <f>IF(A625&lt;=0,0,MAX(FLOOR(C625/A625,1),1))</f>
        <v>1</v>
      </c>
      <c r="E625" s="3">
        <f>IF(A625&lt;=0,0,MAX(D625*B625+2,4))</f>
        <v>65</v>
      </c>
      <c r="F625" s="4">
        <f>IF(C625=0,0,MAX(C625-E625,0)/C625)</f>
        <v>0.35</v>
      </c>
      <c r="G625" s="3">
        <f>ROUND(A625*CfgRawCapacityPerServerTB,4)</f>
        <v>1794240</v>
      </c>
      <c r="H625" s="3">
        <f>ROUND(G625*F625,4)</f>
        <v>627984</v>
      </c>
      <c r="I625" s="3">
        <f>ROUND(H625*CfgCapacityHeadroomFactor,4)</f>
        <v>502387.2</v>
      </c>
      <c r="J625" s="4">
        <f>IF(G625=0,0,ROUND(H625/G625*100,2))</f>
        <v>35</v>
      </c>
    </row>
    <row r="626" spans="1:10">
      <c r="A626">
        <v>624</v>
      </c>
      <c r="B626" s="2">
        <f>IF(A626&lt;=0,0,INT((A626-1)/10)+1)</f>
        <v>63</v>
      </c>
      <c r="C626" s="3">
        <f>IF(A626&lt;=0,0,MIN(24+8*MAX(A626-3,0),100))</f>
        <v>100</v>
      </c>
      <c r="D626" s="3">
        <f>IF(A626&lt;=0,0,MAX(FLOOR(C626/A626,1),1))</f>
        <v>1</v>
      </c>
      <c r="E626" s="3">
        <f>IF(A626&lt;=0,0,MAX(D626*B626+2,4))</f>
        <v>65</v>
      </c>
      <c r="F626" s="4">
        <f>IF(C626=0,0,MAX(C626-E626,0)/C626)</f>
        <v>0.35</v>
      </c>
      <c r="G626" s="3">
        <f>ROUND(A626*CfgRawCapacityPerServerTB,4)</f>
        <v>1797120</v>
      </c>
      <c r="H626" s="3">
        <f>ROUND(G626*F626,4)</f>
        <v>628992</v>
      </c>
      <c r="I626" s="3">
        <f>ROUND(H626*CfgCapacityHeadroomFactor,4)</f>
        <v>503193.6</v>
      </c>
      <c r="J626" s="4">
        <f>IF(G626=0,0,ROUND(H626/G626*100,2))</f>
        <v>35</v>
      </c>
    </row>
    <row r="627" spans="1:10">
      <c r="A627">
        <v>625</v>
      </c>
      <c r="B627" s="2">
        <f>IF(A627&lt;=0,0,INT((A627-1)/10)+1)</f>
        <v>63</v>
      </c>
      <c r="C627" s="3">
        <f>IF(A627&lt;=0,0,MIN(24+8*MAX(A627-3,0),100))</f>
        <v>100</v>
      </c>
      <c r="D627" s="3">
        <f>IF(A627&lt;=0,0,MAX(FLOOR(C627/A627,1),1))</f>
        <v>1</v>
      </c>
      <c r="E627" s="3">
        <f>IF(A627&lt;=0,0,MAX(D627*B627+2,4))</f>
        <v>65</v>
      </c>
      <c r="F627" s="4">
        <f>IF(C627=0,0,MAX(C627-E627,0)/C627)</f>
        <v>0.35</v>
      </c>
      <c r="G627" s="3">
        <f>ROUND(A627*CfgRawCapacityPerServerTB,4)</f>
        <v>1800000</v>
      </c>
      <c r="H627" s="3">
        <f>ROUND(G627*F627,4)</f>
        <v>630000</v>
      </c>
      <c r="I627" s="3">
        <f>ROUND(H627*CfgCapacityHeadroomFactor,4)</f>
        <v>504000</v>
      </c>
      <c r="J627" s="4">
        <f>IF(G627=0,0,ROUND(H627/G627*100,2))</f>
        <v>35</v>
      </c>
    </row>
    <row r="628" spans="1:10">
      <c r="A628">
        <v>626</v>
      </c>
      <c r="B628" s="2">
        <f>IF(A628&lt;=0,0,INT((A628-1)/10)+1)</f>
        <v>63</v>
      </c>
      <c r="C628" s="3">
        <f>IF(A628&lt;=0,0,MIN(24+8*MAX(A628-3,0),100))</f>
        <v>100</v>
      </c>
      <c r="D628" s="3">
        <f>IF(A628&lt;=0,0,MAX(FLOOR(C628/A628,1),1))</f>
        <v>1</v>
      </c>
      <c r="E628" s="3">
        <f>IF(A628&lt;=0,0,MAX(D628*B628+2,4))</f>
        <v>65</v>
      </c>
      <c r="F628" s="4">
        <f>IF(C628=0,0,MAX(C628-E628,0)/C628)</f>
        <v>0.35</v>
      </c>
      <c r="G628" s="3">
        <f>ROUND(A628*CfgRawCapacityPerServerTB,4)</f>
        <v>1802880</v>
      </c>
      <c r="H628" s="3">
        <f>ROUND(G628*F628,4)</f>
        <v>631008</v>
      </c>
      <c r="I628" s="3">
        <f>ROUND(H628*CfgCapacityHeadroomFactor,4)</f>
        <v>504806.4</v>
      </c>
      <c r="J628" s="4">
        <f>IF(G628=0,0,ROUND(H628/G628*100,2))</f>
        <v>35</v>
      </c>
    </row>
    <row r="629" spans="1:10">
      <c r="A629">
        <v>627</v>
      </c>
      <c r="B629" s="2">
        <f>IF(A629&lt;=0,0,INT((A629-1)/10)+1)</f>
        <v>63</v>
      </c>
      <c r="C629" s="3">
        <f>IF(A629&lt;=0,0,MIN(24+8*MAX(A629-3,0),100))</f>
        <v>100</v>
      </c>
      <c r="D629" s="3">
        <f>IF(A629&lt;=0,0,MAX(FLOOR(C629/A629,1),1))</f>
        <v>1</v>
      </c>
      <c r="E629" s="3">
        <f>IF(A629&lt;=0,0,MAX(D629*B629+2,4))</f>
        <v>65</v>
      </c>
      <c r="F629" s="4">
        <f>IF(C629=0,0,MAX(C629-E629,0)/C629)</f>
        <v>0.35</v>
      </c>
      <c r="G629" s="3">
        <f>ROUND(A629*CfgRawCapacityPerServerTB,4)</f>
        <v>1805760</v>
      </c>
      <c r="H629" s="3">
        <f>ROUND(G629*F629,4)</f>
        <v>632016</v>
      </c>
      <c r="I629" s="3">
        <f>ROUND(H629*CfgCapacityHeadroomFactor,4)</f>
        <v>505612.8</v>
      </c>
      <c r="J629" s="4">
        <f>IF(G629=0,0,ROUND(H629/G629*100,2))</f>
        <v>35</v>
      </c>
    </row>
    <row r="630" spans="1:10">
      <c r="A630">
        <v>628</v>
      </c>
      <c r="B630" s="2">
        <f>IF(A630&lt;=0,0,INT((A630-1)/10)+1)</f>
        <v>63</v>
      </c>
      <c r="C630" s="3">
        <f>IF(A630&lt;=0,0,MIN(24+8*MAX(A630-3,0),100))</f>
        <v>100</v>
      </c>
      <c r="D630" s="3">
        <f>IF(A630&lt;=0,0,MAX(FLOOR(C630/A630,1),1))</f>
        <v>1</v>
      </c>
      <c r="E630" s="3">
        <f>IF(A630&lt;=0,0,MAX(D630*B630+2,4))</f>
        <v>65</v>
      </c>
      <c r="F630" s="4">
        <f>IF(C630=0,0,MAX(C630-E630,0)/C630)</f>
        <v>0.35</v>
      </c>
      <c r="G630" s="3">
        <f>ROUND(A630*CfgRawCapacityPerServerTB,4)</f>
        <v>1808640</v>
      </c>
      <c r="H630" s="3">
        <f>ROUND(G630*F630,4)</f>
        <v>633024</v>
      </c>
      <c r="I630" s="3">
        <f>ROUND(H630*CfgCapacityHeadroomFactor,4)</f>
        <v>506419.2</v>
      </c>
      <c r="J630" s="4">
        <f>IF(G630=0,0,ROUND(H630/G630*100,2))</f>
        <v>35</v>
      </c>
    </row>
    <row r="631" spans="1:10">
      <c r="A631">
        <v>629</v>
      </c>
      <c r="B631" s="2">
        <f>IF(A631&lt;=0,0,INT((A631-1)/10)+1)</f>
        <v>63</v>
      </c>
      <c r="C631" s="3">
        <f>IF(A631&lt;=0,0,MIN(24+8*MAX(A631-3,0),100))</f>
        <v>100</v>
      </c>
      <c r="D631" s="3">
        <f>IF(A631&lt;=0,0,MAX(FLOOR(C631/A631,1),1))</f>
        <v>1</v>
      </c>
      <c r="E631" s="3">
        <f>IF(A631&lt;=0,0,MAX(D631*B631+2,4))</f>
        <v>65</v>
      </c>
      <c r="F631" s="4">
        <f>IF(C631=0,0,MAX(C631-E631,0)/C631)</f>
        <v>0.35</v>
      </c>
      <c r="G631" s="3">
        <f>ROUND(A631*CfgRawCapacityPerServerTB,4)</f>
        <v>1811520</v>
      </c>
      <c r="H631" s="3">
        <f>ROUND(G631*F631,4)</f>
        <v>634032</v>
      </c>
      <c r="I631" s="3">
        <f>ROUND(H631*CfgCapacityHeadroomFactor,4)</f>
        <v>507225.6</v>
      </c>
      <c r="J631" s="4">
        <f>IF(G631=0,0,ROUND(H631/G631*100,2))</f>
        <v>35</v>
      </c>
    </row>
    <row r="632" spans="1:10">
      <c r="A632">
        <v>630</v>
      </c>
      <c r="B632" s="2">
        <f>IF(A632&lt;=0,0,INT((A632-1)/10)+1)</f>
        <v>63</v>
      </c>
      <c r="C632" s="3">
        <f>IF(A632&lt;=0,0,MIN(24+8*MAX(A632-3,0),100))</f>
        <v>100</v>
      </c>
      <c r="D632" s="3">
        <f>IF(A632&lt;=0,0,MAX(FLOOR(C632/A632,1),1))</f>
        <v>1</v>
      </c>
      <c r="E632" s="3">
        <f>IF(A632&lt;=0,0,MAX(D632*B632+2,4))</f>
        <v>65</v>
      </c>
      <c r="F632" s="4">
        <f>IF(C632=0,0,MAX(C632-E632,0)/C632)</f>
        <v>0.35</v>
      </c>
      <c r="G632" s="3">
        <f>ROUND(A632*CfgRawCapacityPerServerTB,4)</f>
        <v>1814400</v>
      </c>
      <c r="H632" s="3">
        <f>ROUND(G632*F632,4)</f>
        <v>635040</v>
      </c>
      <c r="I632" s="3">
        <f>ROUND(H632*CfgCapacityHeadroomFactor,4)</f>
        <v>508032</v>
      </c>
      <c r="J632" s="4">
        <f>IF(G632=0,0,ROUND(H632/G632*100,2))</f>
        <v>35</v>
      </c>
    </row>
    <row r="633" spans="1:10">
      <c r="A633">
        <v>631</v>
      </c>
      <c r="B633" s="2">
        <f>IF(A633&lt;=0,0,INT((A633-1)/10)+1)</f>
        <v>64</v>
      </c>
      <c r="C633" s="3">
        <f>IF(A633&lt;=0,0,MIN(24+8*MAX(A633-3,0),100))</f>
        <v>100</v>
      </c>
      <c r="D633" s="3">
        <f>IF(A633&lt;=0,0,MAX(FLOOR(C633/A633,1),1))</f>
        <v>1</v>
      </c>
      <c r="E633" s="3">
        <f>IF(A633&lt;=0,0,MAX(D633*B633+2,4))</f>
        <v>66</v>
      </c>
      <c r="F633" s="4">
        <f>IF(C633=0,0,MAX(C633-E633,0)/C633)</f>
        <v>0.34</v>
      </c>
      <c r="G633" s="3">
        <f>ROUND(A633*CfgRawCapacityPerServerTB,4)</f>
        <v>1817280</v>
      </c>
      <c r="H633" s="3">
        <f>ROUND(G633*F633,4)</f>
        <v>617875.2</v>
      </c>
      <c r="I633" s="3">
        <f>ROUND(H633*CfgCapacityHeadroomFactor,4)</f>
        <v>494300.16</v>
      </c>
      <c r="J633" s="4">
        <f>IF(G633=0,0,ROUND(H633/G633*100,2))</f>
        <v>34</v>
      </c>
    </row>
    <row r="634" spans="1:10">
      <c r="A634">
        <v>632</v>
      </c>
      <c r="B634" s="2">
        <f>IF(A634&lt;=0,0,INT((A634-1)/10)+1)</f>
        <v>64</v>
      </c>
      <c r="C634" s="3">
        <f>IF(A634&lt;=0,0,MIN(24+8*MAX(A634-3,0),100))</f>
        <v>100</v>
      </c>
      <c r="D634" s="3">
        <f>IF(A634&lt;=0,0,MAX(FLOOR(C634/A634,1),1))</f>
        <v>1</v>
      </c>
      <c r="E634" s="3">
        <f>IF(A634&lt;=0,0,MAX(D634*B634+2,4))</f>
        <v>66</v>
      </c>
      <c r="F634" s="4">
        <f>IF(C634=0,0,MAX(C634-E634,0)/C634)</f>
        <v>0.34</v>
      </c>
      <c r="G634" s="3">
        <f>ROUND(A634*CfgRawCapacityPerServerTB,4)</f>
        <v>1820160</v>
      </c>
      <c r="H634" s="3">
        <f>ROUND(G634*F634,4)</f>
        <v>618854.4</v>
      </c>
      <c r="I634" s="3">
        <f>ROUND(H634*CfgCapacityHeadroomFactor,4)</f>
        <v>495083.52</v>
      </c>
      <c r="J634" s="4">
        <f>IF(G634=0,0,ROUND(H634/G634*100,2))</f>
        <v>34</v>
      </c>
    </row>
    <row r="635" spans="1:10">
      <c r="A635">
        <v>633</v>
      </c>
      <c r="B635" s="2">
        <f>IF(A635&lt;=0,0,INT((A635-1)/10)+1)</f>
        <v>64</v>
      </c>
      <c r="C635" s="3">
        <f>IF(A635&lt;=0,0,MIN(24+8*MAX(A635-3,0),100))</f>
        <v>100</v>
      </c>
      <c r="D635" s="3">
        <f>IF(A635&lt;=0,0,MAX(FLOOR(C635/A635,1),1))</f>
        <v>1</v>
      </c>
      <c r="E635" s="3">
        <f>IF(A635&lt;=0,0,MAX(D635*B635+2,4))</f>
        <v>66</v>
      </c>
      <c r="F635" s="4">
        <f>IF(C635=0,0,MAX(C635-E635,0)/C635)</f>
        <v>0.34</v>
      </c>
      <c r="G635" s="3">
        <f>ROUND(A635*CfgRawCapacityPerServerTB,4)</f>
        <v>1823040</v>
      </c>
      <c r="H635" s="3">
        <f>ROUND(G635*F635,4)</f>
        <v>619833.6</v>
      </c>
      <c r="I635" s="3">
        <f>ROUND(H635*CfgCapacityHeadroomFactor,4)</f>
        <v>495866.88</v>
      </c>
      <c r="J635" s="4">
        <f>IF(G635=0,0,ROUND(H635/G635*100,2))</f>
        <v>34</v>
      </c>
    </row>
    <row r="636" spans="1:10">
      <c r="A636">
        <v>634</v>
      </c>
      <c r="B636" s="2">
        <f>IF(A636&lt;=0,0,INT((A636-1)/10)+1)</f>
        <v>64</v>
      </c>
      <c r="C636" s="3">
        <f>IF(A636&lt;=0,0,MIN(24+8*MAX(A636-3,0),100))</f>
        <v>100</v>
      </c>
      <c r="D636" s="3">
        <f>IF(A636&lt;=0,0,MAX(FLOOR(C636/A636,1),1))</f>
        <v>1</v>
      </c>
      <c r="E636" s="3">
        <f>IF(A636&lt;=0,0,MAX(D636*B636+2,4))</f>
        <v>66</v>
      </c>
      <c r="F636" s="4">
        <f>IF(C636=0,0,MAX(C636-E636,0)/C636)</f>
        <v>0.34</v>
      </c>
      <c r="G636" s="3">
        <f>ROUND(A636*CfgRawCapacityPerServerTB,4)</f>
        <v>1825920</v>
      </c>
      <c r="H636" s="3">
        <f>ROUND(G636*F636,4)</f>
        <v>620812.8</v>
      </c>
      <c r="I636" s="3">
        <f>ROUND(H636*CfgCapacityHeadroomFactor,4)</f>
        <v>496650.24</v>
      </c>
      <c r="J636" s="4">
        <f>IF(G636=0,0,ROUND(H636/G636*100,2))</f>
        <v>34</v>
      </c>
    </row>
    <row r="637" spans="1:10">
      <c r="A637">
        <v>635</v>
      </c>
      <c r="B637" s="2">
        <f>IF(A637&lt;=0,0,INT((A637-1)/10)+1)</f>
        <v>64</v>
      </c>
      <c r="C637" s="3">
        <f>IF(A637&lt;=0,0,MIN(24+8*MAX(A637-3,0),100))</f>
        <v>100</v>
      </c>
      <c r="D637" s="3">
        <f>IF(A637&lt;=0,0,MAX(FLOOR(C637/A637,1),1))</f>
        <v>1</v>
      </c>
      <c r="E637" s="3">
        <f>IF(A637&lt;=0,0,MAX(D637*B637+2,4))</f>
        <v>66</v>
      </c>
      <c r="F637" s="4">
        <f>IF(C637=0,0,MAX(C637-E637,0)/C637)</f>
        <v>0.34</v>
      </c>
      <c r="G637" s="3">
        <f>ROUND(A637*CfgRawCapacityPerServerTB,4)</f>
        <v>1828800</v>
      </c>
      <c r="H637" s="3">
        <f>ROUND(G637*F637,4)</f>
        <v>621792</v>
      </c>
      <c r="I637" s="3">
        <f>ROUND(H637*CfgCapacityHeadroomFactor,4)</f>
        <v>497433.6</v>
      </c>
      <c r="J637" s="4">
        <f>IF(G637=0,0,ROUND(H637/G637*100,2))</f>
        <v>34</v>
      </c>
    </row>
    <row r="638" spans="1:10">
      <c r="A638">
        <v>636</v>
      </c>
      <c r="B638" s="2">
        <f>IF(A638&lt;=0,0,INT((A638-1)/10)+1)</f>
        <v>64</v>
      </c>
      <c r="C638" s="3">
        <f>IF(A638&lt;=0,0,MIN(24+8*MAX(A638-3,0),100))</f>
        <v>100</v>
      </c>
      <c r="D638" s="3">
        <f>IF(A638&lt;=0,0,MAX(FLOOR(C638/A638,1),1))</f>
        <v>1</v>
      </c>
      <c r="E638" s="3">
        <f>IF(A638&lt;=0,0,MAX(D638*B638+2,4))</f>
        <v>66</v>
      </c>
      <c r="F638" s="4">
        <f>IF(C638=0,0,MAX(C638-E638,0)/C638)</f>
        <v>0.34</v>
      </c>
      <c r="G638" s="3">
        <f>ROUND(A638*CfgRawCapacityPerServerTB,4)</f>
        <v>1831680</v>
      </c>
      <c r="H638" s="3">
        <f>ROUND(G638*F638,4)</f>
        <v>622771.2</v>
      </c>
      <c r="I638" s="3">
        <f>ROUND(H638*CfgCapacityHeadroomFactor,4)</f>
        <v>498216.96</v>
      </c>
      <c r="J638" s="4">
        <f>IF(G638=0,0,ROUND(H638/G638*100,2))</f>
        <v>34</v>
      </c>
    </row>
    <row r="639" spans="1:10">
      <c r="A639">
        <v>637</v>
      </c>
      <c r="B639" s="2">
        <f>IF(A639&lt;=0,0,INT((A639-1)/10)+1)</f>
        <v>64</v>
      </c>
      <c r="C639" s="3">
        <f>IF(A639&lt;=0,0,MIN(24+8*MAX(A639-3,0),100))</f>
        <v>100</v>
      </c>
      <c r="D639" s="3">
        <f>IF(A639&lt;=0,0,MAX(FLOOR(C639/A639,1),1))</f>
        <v>1</v>
      </c>
      <c r="E639" s="3">
        <f>IF(A639&lt;=0,0,MAX(D639*B639+2,4))</f>
        <v>66</v>
      </c>
      <c r="F639" s="4">
        <f>IF(C639=0,0,MAX(C639-E639,0)/C639)</f>
        <v>0.34</v>
      </c>
      <c r="G639" s="3">
        <f>ROUND(A639*CfgRawCapacityPerServerTB,4)</f>
        <v>1834560</v>
      </c>
      <c r="H639" s="3">
        <f>ROUND(G639*F639,4)</f>
        <v>623750.4</v>
      </c>
      <c r="I639" s="3">
        <f>ROUND(H639*CfgCapacityHeadroomFactor,4)</f>
        <v>499000.32</v>
      </c>
      <c r="J639" s="4">
        <f>IF(G639=0,0,ROUND(H639/G639*100,2))</f>
        <v>34</v>
      </c>
    </row>
    <row r="640" spans="1:10">
      <c r="A640">
        <v>638</v>
      </c>
      <c r="B640" s="2">
        <f>IF(A640&lt;=0,0,INT((A640-1)/10)+1)</f>
        <v>64</v>
      </c>
      <c r="C640" s="3">
        <f>IF(A640&lt;=0,0,MIN(24+8*MAX(A640-3,0),100))</f>
        <v>100</v>
      </c>
      <c r="D640" s="3">
        <f>IF(A640&lt;=0,0,MAX(FLOOR(C640/A640,1),1))</f>
        <v>1</v>
      </c>
      <c r="E640" s="3">
        <f>IF(A640&lt;=0,0,MAX(D640*B640+2,4))</f>
        <v>66</v>
      </c>
      <c r="F640" s="4">
        <f>IF(C640=0,0,MAX(C640-E640,0)/C640)</f>
        <v>0.34</v>
      </c>
      <c r="G640" s="3">
        <f>ROUND(A640*CfgRawCapacityPerServerTB,4)</f>
        <v>1837440</v>
      </c>
      <c r="H640" s="3">
        <f>ROUND(G640*F640,4)</f>
        <v>624729.6</v>
      </c>
      <c r="I640" s="3">
        <f>ROUND(H640*CfgCapacityHeadroomFactor,4)</f>
        <v>499783.68</v>
      </c>
      <c r="J640" s="4">
        <f>IF(G640=0,0,ROUND(H640/G640*100,2))</f>
        <v>34</v>
      </c>
    </row>
    <row r="641" spans="1:10">
      <c r="A641">
        <v>639</v>
      </c>
      <c r="B641" s="2">
        <f>IF(A641&lt;=0,0,INT((A641-1)/10)+1)</f>
        <v>64</v>
      </c>
      <c r="C641" s="3">
        <f>IF(A641&lt;=0,0,MIN(24+8*MAX(A641-3,0),100))</f>
        <v>100</v>
      </c>
      <c r="D641" s="3">
        <f>IF(A641&lt;=0,0,MAX(FLOOR(C641/A641,1),1))</f>
        <v>1</v>
      </c>
      <c r="E641" s="3">
        <f>IF(A641&lt;=0,0,MAX(D641*B641+2,4))</f>
        <v>66</v>
      </c>
      <c r="F641" s="4">
        <f>IF(C641=0,0,MAX(C641-E641,0)/C641)</f>
        <v>0.34</v>
      </c>
      <c r="G641" s="3">
        <f>ROUND(A641*CfgRawCapacityPerServerTB,4)</f>
        <v>1840320</v>
      </c>
      <c r="H641" s="3">
        <f>ROUND(G641*F641,4)</f>
        <v>625708.8</v>
      </c>
      <c r="I641" s="3">
        <f>ROUND(H641*CfgCapacityHeadroomFactor,4)</f>
        <v>500567.04</v>
      </c>
      <c r="J641" s="4">
        <f>IF(G641=0,0,ROUND(H641/G641*100,2))</f>
        <v>34</v>
      </c>
    </row>
    <row r="642" spans="1:10">
      <c r="A642">
        <v>640</v>
      </c>
      <c r="B642" s="2">
        <f>IF(A642&lt;=0,0,INT((A642-1)/10)+1)</f>
        <v>64</v>
      </c>
      <c r="C642" s="3">
        <f>IF(A642&lt;=0,0,MIN(24+8*MAX(A642-3,0),100))</f>
        <v>100</v>
      </c>
      <c r="D642" s="3">
        <f>IF(A642&lt;=0,0,MAX(FLOOR(C642/A642,1),1))</f>
        <v>1</v>
      </c>
      <c r="E642" s="3">
        <f>IF(A642&lt;=0,0,MAX(D642*B642+2,4))</f>
        <v>66</v>
      </c>
      <c r="F642" s="4">
        <f>IF(C642=0,0,MAX(C642-E642,0)/C642)</f>
        <v>0.34</v>
      </c>
      <c r="G642" s="3">
        <f>ROUND(A642*CfgRawCapacityPerServerTB,4)</f>
        <v>1843200</v>
      </c>
      <c r="H642" s="3">
        <f>ROUND(G642*F642,4)</f>
        <v>626688</v>
      </c>
      <c r="I642" s="3">
        <f>ROUND(H642*CfgCapacityHeadroomFactor,4)</f>
        <v>501350.4</v>
      </c>
      <c r="J642" s="4">
        <f>IF(G642=0,0,ROUND(H642/G642*100,2))</f>
        <v>34</v>
      </c>
    </row>
    <row r="643" spans="1:10">
      <c r="A643">
        <v>641</v>
      </c>
      <c r="B643" s="2">
        <f>IF(A643&lt;=0,0,INT((A643-1)/10)+1)</f>
        <v>65</v>
      </c>
      <c r="C643" s="3">
        <f>IF(A643&lt;=0,0,MIN(24+8*MAX(A643-3,0),100))</f>
        <v>100</v>
      </c>
      <c r="D643" s="3">
        <f>IF(A643&lt;=0,0,MAX(FLOOR(C643/A643,1),1))</f>
        <v>1</v>
      </c>
      <c r="E643" s="3">
        <f>IF(A643&lt;=0,0,MAX(D643*B643+2,4))</f>
        <v>67</v>
      </c>
      <c r="F643" s="4">
        <f>IF(C643=0,0,MAX(C643-E643,0)/C643)</f>
        <v>0.33</v>
      </c>
      <c r="G643" s="3">
        <f>ROUND(A643*CfgRawCapacityPerServerTB,4)</f>
        <v>1846080</v>
      </c>
      <c r="H643" s="3">
        <f>ROUND(G643*F643,4)</f>
        <v>609206.4</v>
      </c>
      <c r="I643" s="3">
        <f>ROUND(H643*CfgCapacityHeadroomFactor,4)</f>
        <v>487365.12</v>
      </c>
      <c r="J643" s="4">
        <f>IF(G643=0,0,ROUND(H643/G643*100,2))</f>
        <v>33</v>
      </c>
    </row>
    <row r="644" spans="1:10">
      <c r="A644">
        <v>642</v>
      </c>
      <c r="B644" s="2">
        <f>IF(A644&lt;=0,0,INT((A644-1)/10)+1)</f>
        <v>65</v>
      </c>
      <c r="C644" s="3">
        <f>IF(A644&lt;=0,0,MIN(24+8*MAX(A644-3,0),100))</f>
        <v>100</v>
      </c>
      <c r="D644" s="3">
        <f>IF(A644&lt;=0,0,MAX(FLOOR(C644/A644,1),1))</f>
        <v>1</v>
      </c>
      <c r="E644" s="3">
        <f>IF(A644&lt;=0,0,MAX(D644*B644+2,4))</f>
        <v>67</v>
      </c>
      <c r="F644" s="4">
        <f>IF(C644=0,0,MAX(C644-E644,0)/C644)</f>
        <v>0.33</v>
      </c>
      <c r="G644" s="3">
        <f>ROUND(A644*CfgRawCapacityPerServerTB,4)</f>
        <v>1848960</v>
      </c>
      <c r="H644" s="3">
        <f>ROUND(G644*F644,4)</f>
        <v>610156.8</v>
      </c>
      <c r="I644" s="3">
        <f>ROUND(H644*CfgCapacityHeadroomFactor,4)</f>
        <v>488125.44</v>
      </c>
      <c r="J644" s="4">
        <f>IF(G644=0,0,ROUND(H644/G644*100,2))</f>
        <v>33</v>
      </c>
    </row>
    <row r="645" spans="1:10">
      <c r="A645">
        <v>643</v>
      </c>
      <c r="B645" s="2">
        <f>IF(A645&lt;=0,0,INT((A645-1)/10)+1)</f>
        <v>65</v>
      </c>
      <c r="C645" s="3">
        <f>IF(A645&lt;=0,0,MIN(24+8*MAX(A645-3,0),100))</f>
        <v>100</v>
      </c>
      <c r="D645" s="3">
        <f>IF(A645&lt;=0,0,MAX(FLOOR(C645/A645,1),1))</f>
        <v>1</v>
      </c>
      <c r="E645" s="3">
        <f>IF(A645&lt;=0,0,MAX(D645*B645+2,4))</f>
        <v>67</v>
      </c>
      <c r="F645" s="4">
        <f>IF(C645=0,0,MAX(C645-E645,0)/C645)</f>
        <v>0.33</v>
      </c>
      <c r="G645" s="3">
        <f>ROUND(A645*CfgRawCapacityPerServerTB,4)</f>
        <v>1851840</v>
      </c>
      <c r="H645" s="3">
        <f>ROUND(G645*F645,4)</f>
        <v>611107.2</v>
      </c>
      <c r="I645" s="3">
        <f>ROUND(H645*CfgCapacityHeadroomFactor,4)</f>
        <v>488885.76</v>
      </c>
      <c r="J645" s="4">
        <f>IF(G645=0,0,ROUND(H645/G645*100,2))</f>
        <v>33</v>
      </c>
    </row>
    <row r="646" spans="1:10">
      <c r="A646">
        <v>644</v>
      </c>
      <c r="B646" s="2">
        <f>IF(A646&lt;=0,0,INT((A646-1)/10)+1)</f>
        <v>65</v>
      </c>
      <c r="C646" s="3">
        <f>IF(A646&lt;=0,0,MIN(24+8*MAX(A646-3,0),100))</f>
        <v>100</v>
      </c>
      <c r="D646" s="3">
        <f>IF(A646&lt;=0,0,MAX(FLOOR(C646/A646,1),1))</f>
        <v>1</v>
      </c>
      <c r="E646" s="3">
        <f>IF(A646&lt;=0,0,MAX(D646*B646+2,4))</f>
        <v>67</v>
      </c>
      <c r="F646" s="4">
        <f>IF(C646=0,0,MAX(C646-E646,0)/C646)</f>
        <v>0.33</v>
      </c>
      <c r="G646" s="3">
        <f>ROUND(A646*CfgRawCapacityPerServerTB,4)</f>
        <v>1854720</v>
      </c>
      <c r="H646" s="3">
        <f>ROUND(G646*F646,4)</f>
        <v>612057.6</v>
      </c>
      <c r="I646" s="3">
        <f>ROUND(H646*CfgCapacityHeadroomFactor,4)</f>
        <v>489646.08</v>
      </c>
      <c r="J646" s="4">
        <f>IF(G646=0,0,ROUND(H646/G646*100,2))</f>
        <v>33</v>
      </c>
    </row>
    <row r="647" spans="1:10">
      <c r="A647">
        <v>645</v>
      </c>
      <c r="B647" s="2">
        <f>IF(A647&lt;=0,0,INT((A647-1)/10)+1)</f>
        <v>65</v>
      </c>
      <c r="C647" s="3">
        <f>IF(A647&lt;=0,0,MIN(24+8*MAX(A647-3,0),100))</f>
        <v>100</v>
      </c>
      <c r="D647" s="3">
        <f>IF(A647&lt;=0,0,MAX(FLOOR(C647/A647,1),1))</f>
        <v>1</v>
      </c>
      <c r="E647" s="3">
        <f>IF(A647&lt;=0,0,MAX(D647*B647+2,4))</f>
        <v>67</v>
      </c>
      <c r="F647" s="4">
        <f>IF(C647=0,0,MAX(C647-E647,0)/C647)</f>
        <v>0.33</v>
      </c>
      <c r="G647" s="3">
        <f>ROUND(A647*CfgRawCapacityPerServerTB,4)</f>
        <v>1857600</v>
      </c>
      <c r="H647" s="3">
        <f>ROUND(G647*F647,4)</f>
        <v>613008</v>
      </c>
      <c r="I647" s="3">
        <f>ROUND(H647*CfgCapacityHeadroomFactor,4)</f>
        <v>490406.4</v>
      </c>
      <c r="J647" s="4">
        <f>IF(G647=0,0,ROUND(H647/G647*100,2))</f>
        <v>33</v>
      </c>
    </row>
    <row r="648" spans="1:10">
      <c r="A648">
        <v>646</v>
      </c>
      <c r="B648" s="2">
        <f>IF(A648&lt;=0,0,INT((A648-1)/10)+1)</f>
        <v>65</v>
      </c>
      <c r="C648" s="3">
        <f>IF(A648&lt;=0,0,MIN(24+8*MAX(A648-3,0),100))</f>
        <v>100</v>
      </c>
      <c r="D648" s="3">
        <f>IF(A648&lt;=0,0,MAX(FLOOR(C648/A648,1),1))</f>
        <v>1</v>
      </c>
      <c r="E648" s="3">
        <f>IF(A648&lt;=0,0,MAX(D648*B648+2,4))</f>
        <v>67</v>
      </c>
      <c r="F648" s="4">
        <f>IF(C648=0,0,MAX(C648-E648,0)/C648)</f>
        <v>0.33</v>
      </c>
      <c r="G648" s="3">
        <f>ROUND(A648*CfgRawCapacityPerServerTB,4)</f>
        <v>1860480</v>
      </c>
      <c r="H648" s="3">
        <f>ROUND(G648*F648,4)</f>
        <v>613958.4</v>
      </c>
      <c r="I648" s="3">
        <f>ROUND(H648*CfgCapacityHeadroomFactor,4)</f>
        <v>491166.72</v>
      </c>
      <c r="J648" s="4">
        <f>IF(G648=0,0,ROUND(H648/G648*100,2))</f>
        <v>33</v>
      </c>
    </row>
    <row r="649" spans="1:10">
      <c r="A649">
        <v>647</v>
      </c>
      <c r="B649" s="2">
        <f>IF(A649&lt;=0,0,INT((A649-1)/10)+1)</f>
        <v>65</v>
      </c>
      <c r="C649" s="3">
        <f>IF(A649&lt;=0,0,MIN(24+8*MAX(A649-3,0),100))</f>
        <v>100</v>
      </c>
      <c r="D649" s="3">
        <f>IF(A649&lt;=0,0,MAX(FLOOR(C649/A649,1),1))</f>
        <v>1</v>
      </c>
      <c r="E649" s="3">
        <f>IF(A649&lt;=0,0,MAX(D649*B649+2,4))</f>
        <v>67</v>
      </c>
      <c r="F649" s="4">
        <f>IF(C649=0,0,MAX(C649-E649,0)/C649)</f>
        <v>0.33</v>
      </c>
      <c r="G649" s="3">
        <f>ROUND(A649*CfgRawCapacityPerServerTB,4)</f>
        <v>1863360</v>
      </c>
      <c r="H649" s="3">
        <f>ROUND(G649*F649,4)</f>
        <v>614908.8</v>
      </c>
      <c r="I649" s="3">
        <f>ROUND(H649*CfgCapacityHeadroomFactor,4)</f>
        <v>491927.04</v>
      </c>
      <c r="J649" s="4">
        <f>IF(G649=0,0,ROUND(H649/G649*100,2))</f>
        <v>33</v>
      </c>
    </row>
    <row r="650" spans="1:10">
      <c r="A650">
        <v>648</v>
      </c>
      <c r="B650" s="2">
        <f>IF(A650&lt;=0,0,INT((A650-1)/10)+1)</f>
        <v>65</v>
      </c>
      <c r="C650" s="3">
        <f>IF(A650&lt;=0,0,MIN(24+8*MAX(A650-3,0),100))</f>
        <v>100</v>
      </c>
      <c r="D650" s="3">
        <f>IF(A650&lt;=0,0,MAX(FLOOR(C650/A650,1),1))</f>
        <v>1</v>
      </c>
      <c r="E650" s="3">
        <f>IF(A650&lt;=0,0,MAX(D650*B650+2,4))</f>
        <v>67</v>
      </c>
      <c r="F650" s="4">
        <f>IF(C650=0,0,MAX(C650-E650,0)/C650)</f>
        <v>0.33</v>
      </c>
      <c r="G650" s="3">
        <f>ROUND(A650*CfgRawCapacityPerServerTB,4)</f>
        <v>1866240</v>
      </c>
      <c r="H650" s="3">
        <f>ROUND(G650*F650,4)</f>
        <v>615859.2</v>
      </c>
      <c r="I650" s="3">
        <f>ROUND(H650*CfgCapacityHeadroomFactor,4)</f>
        <v>492687.36</v>
      </c>
      <c r="J650" s="4">
        <f>IF(G650=0,0,ROUND(H650/G650*100,2))</f>
        <v>33</v>
      </c>
    </row>
    <row r="651" spans="1:10">
      <c r="A651">
        <v>649</v>
      </c>
      <c r="B651" s="2">
        <f>IF(A651&lt;=0,0,INT((A651-1)/10)+1)</f>
        <v>65</v>
      </c>
      <c r="C651" s="3">
        <f>IF(A651&lt;=0,0,MIN(24+8*MAX(A651-3,0),100))</f>
        <v>100</v>
      </c>
      <c r="D651" s="3">
        <f>IF(A651&lt;=0,0,MAX(FLOOR(C651/A651,1),1))</f>
        <v>1</v>
      </c>
      <c r="E651" s="3">
        <f>IF(A651&lt;=0,0,MAX(D651*B651+2,4))</f>
        <v>67</v>
      </c>
      <c r="F651" s="4">
        <f>IF(C651=0,0,MAX(C651-E651,0)/C651)</f>
        <v>0.33</v>
      </c>
      <c r="G651" s="3">
        <f>ROUND(A651*CfgRawCapacityPerServerTB,4)</f>
        <v>1869120</v>
      </c>
      <c r="H651" s="3">
        <f>ROUND(G651*F651,4)</f>
        <v>616809.6</v>
      </c>
      <c r="I651" s="3">
        <f>ROUND(H651*CfgCapacityHeadroomFactor,4)</f>
        <v>493447.68</v>
      </c>
      <c r="J651" s="4">
        <f>IF(G651=0,0,ROUND(H651/G651*100,2))</f>
        <v>33</v>
      </c>
    </row>
    <row r="652" spans="1:10">
      <c r="A652">
        <v>650</v>
      </c>
      <c r="B652" s="2">
        <f>IF(A652&lt;=0,0,INT((A652-1)/10)+1)</f>
        <v>65</v>
      </c>
      <c r="C652" s="3">
        <f>IF(A652&lt;=0,0,MIN(24+8*MAX(A652-3,0),100))</f>
        <v>100</v>
      </c>
      <c r="D652" s="3">
        <f>IF(A652&lt;=0,0,MAX(FLOOR(C652/A652,1),1))</f>
        <v>1</v>
      </c>
      <c r="E652" s="3">
        <f>IF(A652&lt;=0,0,MAX(D652*B652+2,4))</f>
        <v>67</v>
      </c>
      <c r="F652" s="4">
        <f>IF(C652=0,0,MAX(C652-E652,0)/C652)</f>
        <v>0.33</v>
      </c>
      <c r="G652" s="3">
        <f>ROUND(A652*CfgRawCapacityPerServerTB,4)</f>
        <v>1872000</v>
      </c>
      <c r="H652" s="3">
        <f>ROUND(G652*F652,4)</f>
        <v>617760</v>
      </c>
      <c r="I652" s="3">
        <f>ROUND(H652*CfgCapacityHeadroomFactor,4)</f>
        <v>494208</v>
      </c>
      <c r="J652" s="4">
        <f>IF(G652=0,0,ROUND(H652/G652*100,2))</f>
        <v>33</v>
      </c>
    </row>
    <row r="653" spans="1:10">
      <c r="A653">
        <v>651</v>
      </c>
      <c r="B653" s="2">
        <f>IF(A653&lt;=0,0,INT((A653-1)/10)+1)</f>
        <v>66</v>
      </c>
      <c r="C653" s="3">
        <f>IF(A653&lt;=0,0,MIN(24+8*MAX(A653-3,0),100))</f>
        <v>100</v>
      </c>
      <c r="D653" s="3">
        <f>IF(A653&lt;=0,0,MAX(FLOOR(C653/A653,1),1))</f>
        <v>1</v>
      </c>
      <c r="E653" s="3">
        <f>IF(A653&lt;=0,0,MAX(D653*B653+2,4))</f>
        <v>68</v>
      </c>
      <c r="F653" s="4">
        <f>IF(C653=0,0,MAX(C653-E653,0)/C653)</f>
        <v>0.32</v>
      </c>
      <c r="G653" s="3">
        <f>ROUND(A653*CfgRawCapacityPerServerTB,4)</f>
        <v>1874880</v>
      </c>
      <c r="H653" s="3">
        <f>ROUND(G653*F653,4)</f>
        <v>599961.6</v>
      </c>
      <c r="I653" s="3">
        <f>ROUND(H653*CfgCapacityHeadroomFactor,4)</f>
        <v>479969.28</v>
      </c>
      <c r="J653" s="4">
        <f>IF(G653=0,0,ROUND(H653/G653*100,2))</f>
        <v>32</v>
      </c>
    </row>
    <row r="654" spans="1:10">
      <c r="A654">
        <v>652</v>
      </c>
      <c r="B654" s="2">
        <f>IF(A654&lt;=0,0,INT((A654-1)/10)+1)</f>
        <v>66</v>
      </c>
      <c r="C654" s="3">
        <f>IF(A654&lt;=0,0,MIN(24+8*MAX(A654-3,0),100))</f>
        <v>100</v>
      </c>
      <c r="D654" s="3">
        <f>IF(A654&lt;=0,0,MAX(FLOOR(C654/A654,1),1))</f>
        <v>1</v>
      </c>
      <c r="E654" s="3">
        <f>IF(A654&lt;=0,0,MAX(D654*B654+2,4))</f>
        <v>68</v>
      </c>
      <c r="F654" s="4">
        <f>IF(C654=0,0,MAX(C654-E654,0)/C654)</f>
        <v>0.32</v>
      </c>
      <c r="G654" s="3">
        <f>ROUND(A654*CfgRawCapacityPerServerTB,4)</f>
        <v>1877760</v>
      </c>
      <c r="H654" s="3">
        <f>ROUND(G654*F654,4)</f>
        <v>600883.2</v>
      </c>
      <c r="I654" s="3">
        <f>ROUND(H654*CfgCapacityHeadroomFactor,4)</f>
        <v>480706.56</v>
      </c>
      <c r="J654" s="4">
        <f>IF(G654=0,0,ROUND(H654/G654*100,2))</f>
        <v>32</v>
      </c>
    </row>
    <row r="655" spans="1:10">
      <c r="A655">
        <v>653</v>
      </c>
      <c r="B655" s="2">
        <f>IF(A655&lt;=0,0,INT((A655-1)/10)+1)</f>
        <v>66</v>
      </c>
      <c r="C655" s="3">
        <f>IF(A655&lt;=0,0,MIN(24+8*MAX(A655-3,0),100))</f>
        <v>100</v>
      </c>
      <c r="D655" s="3">
        <f>IF(A655&lt;=0,0,MAX(FLOOR(C655/A655,1),1))</f>
        <v>1</v>
      </c>
      <c r="E655" s="3">
        <f>IF(A655&lt;=0,0,MAX(D655*B655+2,4))</f>
        <v>68</v>
      </c>
      <c r="F655" s="4">
        <f>IF(C655=0,0,MAX(C655-E655,0)/C655)</f>
        <v>0.32</v>
      </c>
      <c r="G655" s="3">
        <f>ROUND(A655*CfgRawCapacityPerServerTB,4)</f>
        <v>1880640</v>
      </c>
      <c r="H655" s="3">
        <f>ROUND(G655*F655,4)</f>
        <v>601804.8</v>
      </c>
      <c r="I655" s="3">
        <f>ROUND(H655*CfgCapacityHeadroomFactor,4)</f>
        <v>481443.84</v>
      </c>
      <c r="J655" s="4">
        <f>IF(G655=0,0,ROUND(H655/G655*100,2))</f>
        <v>32</v>
      </c>
    </row>
    <row r="656" spans="1:10">
      <c r="A656">
        <v>654</v>
      </c>
      <c r="B656" s="2">
        <f>IF(A656&lt;=0,0,INT((A656-1)/10)+1)</f>
        <v>66</v>
      </c>
      <c r="C656" s="3">
        <f>IF(A656&lt;=0,0,MIN(24+8*MAX(A656-3,0),100))</f>
        <v>100</v>
      </c>
      <c r="D656" s="3">
        <f>IF(A656&lt;=0,0,MAX(FLOOR(C656/A656,1),1))</f>
        <v>1</v>
      </c>
      <c r="E656" s="3">
        <f>IF(A656&lt;=0,0,MAX(D656*B656+2,4))</f>
        <v>68</v>
      </c>
      <c r="F656" s="4">
        <f>IF(C656=0,0,MAX(C656-E656,0)/C656)</f>
        <v>0.32</v>
      </c>
      <c r="G656" s="3">
        <f>ROUND(A656*CfgRawCapacityPerServerTB,4)</f>
        <v>1883520</v>
      </c>
      <c r="H656" s="3">
        <f>ROUND(G656*F656,4)</f>
        <v>602726.4</v>
      </c>
      <c r="I656" s="3">
        <f>ROUND(H656*CfgCapacityHeadroomFactor,4)</f>
        <v>482181.12</v>
      </c>
      <c r="J656" s="4">
        <f>IF(G656=0,0,ROUND(H656/G656*100,2))</f>
        <v>32</v>
      </c>
    </row>
    <row r="657" spans="1:10">
      <c r="A657">
        <v>655</v>
      </c>
      <c r="B657" s="2">
        <f>IF(A657&lt;=0,0,INT((A657-1)/10)+1)</f>
        <v>66</v>
      </c>
      <c r="C657" s="3">
        <f>IF(A657&lt;=0,0,MIN(24+8*MAX(A657-3,0),100))</f>
        <v>100</v>
      </c>
      <c r="D657" s="3">
        <f>IF(A657&lt;=0,0,MAX(FLOOR(C657/A657,1),1))</f>
        <v>1</v>
      </c>
      <c r="E657" s="3">
        <f>IF(A657&lt;=0,0,MAX(D657*B657+2,4))</f>
        <v>68</v>
      </c>
      <c r="F657" s="4">
        <f>IF(C657=0,0,MAX(C657-E657,0)/C657)</f>
        <v>0.32</v>
      </c>
      <c r="G657" s="3">
        <f>ROUND(A657*CfgRawCapacityPerServerTB,4)</f>
        <v>1886400</v>
      </c>
      <c r="H657" s="3">
        <f>ROUND(G657*F657,4)</f>
        <v>603648</v>
      </c>
      <c r="I657" s="3">
        <f>ROUND(H657*CfgCapacityHeadroomFactor,4)</f>
        <v>482918.4</v>
      </c>
      <c r="J657" s="4">
        <f>IF(G657=0,0,ROUND(H657/G657*100,2))</f>
        <v>32</v>
      </c>
    </row>
    <row r="658" spans="1:10">
      <c r="A658">
        <v>656</v>
      </c>
      <c r="B658" s="2">
        <f>IF(A658&lt;=0,0,INT((A658-1)/10)+1)</f>
        <v>66</v>
      </c>
      <c r="C658" s="3">
        <f>IF(A658&lt;=0,0,MIN(24+8*MAX(A658-3,0),100))</f>
        <v>100</v>
      </c>
      <c r="D658" s="3">
        <f>IF(A658&lt;=0,0,MAX(FLOOR(C658/A658,1),1))</f>
        <v>1</v>
      </c>
      <c r="E658" s="3">
        <f>IF(A658&lt;=0,0,MAX(D658*B658+2,4))</f>
        <v>68</v>
      </c>
      <c r="F658" s="4">
        <f>IF(C658=0,0,MAX(C658-E658,0)/C658)</f>
        <v>0.32</v>
      </c>
      <c r="G658" s="3">
        <f>ROUND(A658*CfgRawCapacityPerServerTB,4)</f>
        <v>1889280</v>
      </c>
      <c r="H658" s="3">
        <f>ROUND(G658*F658,4)</f>
        <v>604569.6</v>
      </c>
      <c r="I658" s="3">
        <f>ROUND(H658*CfgCapacityHeadroomFactor,4)</f>
        <v>483655.68</v>
      </c>
      <c r="J658" s="4">
        <f>IF(G658=0,0,ROUND(H658/G658*100,2))</f>
        <v>32</v>
      </c>
    </row>
    <row r="659" spans="1:10">
      <c r="A659">
        <v>657</v>
      </c>
      <c r="B659" s="2">
        <f>IF(A659&lt;=0,0,INT((A659-1)/10)+1)</f>
        <v>66</v>
      </c>
      <c r="C659" s="3">
        <f>IF(A659&lt;=0,0,MIN(24+8*MAX(A659-3,0),100))</f>
        <v>100</v>
      </c>
      <c r="D659" s="3">
        <f>IF(A659&lt;=0,0,MAX(FLOOR(C659/A659,1),1))</f>
        <v>1</v>
      </c>
      <c r="E659" s="3">
        <f>IF(A659&lt;=0,0,MAX(D659*B659+2,4))</f>
        <v>68</v>
      </c>
      <c r="F659" s="4">
        <f>IF(C659=0,0,MAX(C659-E659,0)/C659)</f>
        <v>0.32</v>
      </c>
      <c r="G659" s="3">
        <f>ROUND(A659*CfgRawCapacityPerServerTB,4)</f>
        <v>1892160</v>
      </c>
      <c r="H659" s="3">
        <f>ROUND(G659*F659,4)</f>
        <v>605491.2</v>
      </c>
      <c r="I659" s="3">
        <f>ROUND(H659*CfgCapacityHeadroomFactor,4)</f>
        <v>484392.96</v>
      </c>
      <c r="J659" s="4">
        <f>IF(G659=0,0,ROUND(H659/G659*100,2))</f>
        <v>32</v>
      </c>
    </row>
    <row r="660" spans="1:10">
      <c r="A660">
        <v>658</v>
      </c>
      <c r="B660" s="2">
        <f>IF(A660&lt;=0,0,INT((A660-1)/10)+1)</f>
        <v>66</v>
      </c>
      <c r="C660" s="3">
        <f>IF(A660&lt;=0,0,MIN(24+8*MAX(A660-3,0),100))</f>
        <v>100</v>
      </c>
      <c r="D660" s="3">
        <f>IF(A660&lt;=0,0,MAX(FLOOR(C660/A660,1),1))</f>
        <v>1</v>
      </c>
      <c r="E660" s="3">
        <f>IF(A660&lt;=0,0,MAX(D660*B660+2,4))</f>
        <v>68</v>
      </c>
      <c r="F660" s="4">
        <f>IF(C660=0,0,MAX(C660-E660,0)/C660)</f>
        <v>0.32</v>
      </c>
      <c r="G660" s="3">
        <f>ROUND(A660*CfgRawCapacityPerServerTB,4)</f>
        <v>1895040</v>
      </c>
      <c r="H660" s="3">
        <f>ROUND(G660*F660,4)</f>
        <v>606412.8</v>
      </c>
      <c r="I660" s="3">
        <f>ROUND(H660*CfgCapacityHeadroomFactor,4)</f>
        <v>485130.24</v>
      </c>
      <c r="J660" s="4">
        <f>IF(G660=0,0,ROUND(H660/G660*100,2))</f>
        <v>32</v>
      </c>
    </row>
    <row r="661" spans="1:10">
      <c r="A661">
        <v>659</v>
      </c>
      <c r="B661" s="2">
        <f>IF(A661&lt;=0,0,INT((A661-1)/10)+1)</f>
        <v>66</v>
      </c>
      <c r="C661" s="3">
        <f>IF(A661&lt;=0,0,MIN(24+8*MAX(A661-3,0),100))</f>
        <v>100</v>
      </c>
      <c r="D661" s="3">
        <f>IF(A661&lt;=0,0,MAX(FLOOR(C661/A661,1),1))</f>
        <v>1</v>
      </c>
      <c r="E661" s="3">
        <f>IF(A661&lt;=0,0,MAX(D661*B661+2,4))</f>
        <v>68</v>
      </c>
      <c r="F661" s="4">
        <f>IF(C661=0,0,MAX(C661-E661,0)/C661)</f>
        <v>0.32</v>
      </c>
      <c r="G661" s="3">
        <f>ROUND(A661*CfgRawCapacityPerServerTB,4)</f>
        <v>1897920</v>
      </c>
      <c r="H661" s="3">
        <f>ROUND(G661*F661,4)</f>
        <v>607334.4</v>
      </c>
      <c r="I661" s="3">
        <f>ROUND(H661*CfgCapacityHeadroomFactor,4)</f>
        <v>485867.52</v>
      </c>
      <c r="J661" s="4">
        <f>IF(G661=0,0,ROUND(H661/G661*100,2))</f>
        <v>32</v>
      </c>
    </row>
    <row r="662" spans="1:10">
      <c r="A662">
        <v>660</v>
      </c>
      <c r="B662" s="2">
        <f>IF(A662&lt;=0,0,INT((A662-1)/10)+1)</f>
        <v>66</v>
      </c>
      <c r="C662" s="3">
        <f>IF(A662&lt;=0,0,MIN(24+8*MAX(A662-3,0),100))</f>
        <v>100</v>
      </c>
      <c r="D662" s="3">
        <f>IF(A662&lt;=0,0,MAX(FLOOR(C662/A662,1),1))</f>
        <v>1</v>
      </c>
      <c r="E662" s="3">
        <f>IF(A662&lt;=0,0,MAX(D662*B662+2,4))</f>
        <v>68</v>
      </c>
      <c r="F662" s="4">
        <f>IF(C662=0,0,MAX(C662-E662,0)/C662)</f>
        <v>0.32</v>
      </c>
      <c r="G662" s="3">
        <f>ROUND(A662*CfgRawCapacityPerServerTB,4)</f>
        <v>1900800</v>
      </c>
      <c r="H662" s="3">
        <f>ROUND(G662*F662,4)</f>
        <v>608256</v>
      </c>
      <c r="I662" s="3">
        <f>ROUND(H662*CfgCapacityHeadroomFactor,4)</f>
        <v>486604.8</v>
      </c>
      <c r="J662" s="4">
        <f>IF(G662=0,0,ROUND(H662/G662*100,2))</f>
        <v>32</v>
      </c>
    </row>
    <row r="663" spans="1:10">
      <c r="A663">
        <v>661</v>
      </c>
      <c r="B663" s="2">
        <f>IF(A663&lt;=0,0,INT((A663-1)/10)+1)</f>
        <v>67</v>
      </c>
      <c r="C663" s="3">
        <f>IF(A663&lt;=0,0,MIN(24+8*MAX(A663-3,0),100))</f>
        <v>100</v>
      </c>
      <c r="D663" s="3">
        <f>IF(A663&lt;=0,0,MAX(FLOOR(C663/A663,1),1))</f>
        <v>1</v>
      </c>
      <c r="E663" s="3">
        <f>IF(A663&lt;=0,0,MAX(D663*B663+2,4))</f>
        <v>69</v>
      </c>
      <c r="F663" s="4">
        <f>IF(C663=0,0,MAX(C663-E663,0)/C663)</f>
        <v>0.31</v>
      </c>
      <c r="G663" s="3">
        <f>ROUND(A663*CfgRawCapacityPerServerTB,4)</f>
        <v>1903680</v>
      </c>
      <c r="H663" s="3">
        <f>ROUND(G663*F663,4)</f>
        <v>590140.8</v>
      </c>
      <c r="I663" s="3">
        <f>ROUND(H663*CfgCapacityHeadroomFactor,4)</f>
        <v>472112.64</v>
      </c>
      <c r="J663" s="4">
        <f>IF(G663=0,0,ROUND(H663/G663*100,2))</f>
        <v>31</v>
      </c>
    </row>
    <row r="664" spans="1:10">
      <c r="A664">
        <v>662</v>
      </c>
      <c r="B664" s="2">
        <f>IF(A664&lt;=0,0,INT((A664-1)/10)+1)</f>
        <v>67</v>
      </c>
      <c r="C664" s="3">
        <f>IF(A664&lt;=0,0,MIN(24+8*MAX(A664-3,0),100))</f>
        <v>100</v>
      </c>
      <c r="D664" s="3">
        <f>IF(A664&lt;=0,0,MAX(FLOOR(C664/A664,1),1))</f>
        <v>1</v>
      </c>
      <c r="E664" s="3">
        <f>IF(A664&lt;=0,0,MAX(D664*B664+2,4))</f>
        <v>69</v>
      </c>
      <c r="F664" s="4">
        <f>IF(C664=0,0,MAX(C664-E664,0)/C664)</f>
        <v>0.31</v>
      </c>
      <c r="G664" s="3">
        <f>ROUND(A664*CfgRawCapacityPerServerTB,4)</f>
        <v>1906560</v>
      </c>
      <c r="H664" s="3">
        <f>ROUND(G664*F664,4)</f>
        <v>591033.6</v>
      </c>
      <c r="I664" s="3">
        <f>ROUND(H664*CfgCapacityHeadroomFactor,4)</f>
        <v>472826.88</v>
      </c>
      <c r="J664" s="4">
        <f>IF(G664=0,0,ROUND(H664/G664*100,2))</f>
        <v>31</v>
      </c>
    </row>
    <row r="665" spans="1:10">
      <c r="A665">
        <v>663</v>
      </c>
      <c r="B665" s="2">
        <f>IF(A665&lt;=0,0,INT((A665-1)/10)+1)</f>
        <v>67</v>
      </c>
      <c r="C665" s="3">
        <f>IF(A665&lt;=0,0,MIN(24+8*MAX(A665-3,0),100))</f>
        <v>100</v>
      </c>
      <c r="D665" s="3">
        <f>IF(A665&lt;=0,0,MAX(FLOOR(C665/A665,1),1))</f>
        <v>1</v>
      </c>
      <c r="E665" s="3">
        <f>IF(A665&lt;=0,0,MAX(D665*B665+2,4))</f>
        <v>69</v>
      </c>
      <c r="F665" s="4">
        <f>IF(C665=0,0,MAX(C665-E665,0)/C665)</f>
        <v>0.31</v>
      </c>
      <c r="G665" s="3">
        <f>ROUND(A665*CfgRawCapacityPerServerTB,4)</f>
        <v>1909440</v>
      </c>
      <c r="H665" s="3">
        <f>ROUND(G665*F665,4)</f>
        <v>591926.4</v>
      </c>
      <c r="I665" s="3">
        <f>ROUND(H665*CfgCapacityHeadroomFactor,4)</f>
        <v>473541.12</v>
      </c>
      <c r="J665" s="4">
        <f>IF(G665=0,0,ROUND(H665/G665*100,2))</f>
        <v>31</v>
      </c>
    </row>
    <row r="666" spans="1:10">
      <c r="A666">
        <v>664</v>
      </c>
      <c r="B666" s="2">
        <f>IF(A666&lt;=0,0,INT((A666-1)/10)+1)</f>
        <v>67</v>
      </c>
      <c r="C666" s="3">
        <f>IF(A666&lt;=0,0,MIN(24+8*MAX(A666-3,0),100))</f>
        <v>100</v>
      </c>
      <c r="D666" s="3">
        <f>IF(A666&lt;=0,0,MAX(FLOOR(C666/A666,1),1))</f>
        <v>1</v>
      </c>
      <c r="E666" s="3">
        <f>IF(A666&lt;=0,0,MAX(D666*B666+2,4))</f>
        <v>69</v>
      </c>
      <c r="F666" s="4">
        <f>IF(C666=0,0,MAX(C666-E666,0)/C666)</f>
        <v>0.31</v>
      </c>
      <c r="G666" s="3">
        <f>ROUND(A666*CfgRawCapacityPerServerTB,4)</f>
        <v>1912320</v>
      </c>
      <c r="H666" s="3">
        <f>ROUND(G666*F666,4)</f>
        <v>592819.2</v>
      </c>
      <c r="I666" s="3">
        <f>ROUND(H666*CfgCapacityHeadroomFactor,4)</f>
        <v>474255.36</v>
      </c>
      <c r="J666" s="4">
        <f>IF(G666=0,0,ROUND(H666/G666*100,2))</f>
        <v>31</v>
      </c>
    </row>
    <row r="667" spans="1:10">
      <c r="A667">
        <v>665</v>
      </c>
      <c r="B667" s="2">
        <f>IF(A667&lt;=0,0,INT((A667-1)/10)+1)</f>
        <v>67</v>
      </c>
      <c r="C667" s="3">
        <f>IF(A667&lt;=0,0,MIN(24+8*MAX(A667-3,0),100))</f>
        <v>100</v>
      </c>
      <c r="D667" s="3">
        <f>IF(A667&lt;=0,0,MAX(FLOOR(C667/A667,1),1))</f>
        <v>1</v>
      </c>
      <c r="E667" s="3">
        <f>IF(A667&lt;=0,0,MAX(D667*B667+2,4))</f>
        <v>69</v>
      </c>
      <c r="F667" s="4">
        <f>IF(C667=0,0,MAX(C667-E667,0)/C667)</f>
        <v>0.31</v>
      </c>
      <c r="G667" s="3">
        <f>ROUND(A667*CfgRawCapacityPerServerTB,4)</f>
        <v>1915200</v>
      </c>
      <c r="H667" s="3">
        <f>ROUND(G667*F667,4)</f>
        <v>593712</v>
      </c>
      <c r="I667" s="3">
        <f>ROUND(H667*CfgCapacityHeadroomFactor,4)</f>
        <v>474969.6</v>
      </c>
      <c r="J667" s="4">
        <f>IF(G667=0,0,ROUND(H667/G667*100,2))</f>
        <v>31</v>
      </c>
    </row>
    <row r="668" spans="1:10">
      <c r="A668">
        <v>666</v>
      </c>
      <c r="B668" s="2">
        <f>IF(A668&lt;=0,0,INT((A668-1)/10)+1)</f>
        <v>67</v>
      </c>
      <c r="C668" s="3">
        <f>IF(A668&lt;=0,0,MIN(24+8*MAX(A668-3,0),100))</f>
        <v>100</v>
      </c>
      <c r="D668" s="3">
        <f>IF(A668&lt;=0,0,MAX(FLOOR(C668/A668,1),1))</f>
        <v>1</v>
      </c>
      <c r="E668" s="3">
        <f>IF(A668&lt;=0,0,MAX(D668*B668+2,4))</f>
        <v>69</v>
      </c>
      <c r="F668" s="4">
        <f>IF(C668=0,0,MAX(C668-E668,0)/C668)</f>
        <v>0.31</v>
      </c>
      <c r="G668" s="3">
        <f>ROUND(A668*CfgRawCapacityPerServerTB,4)</f>
        <v>1918080</v>
      </c>
      <c r="H668" s="3">
        <f>ROUND(G668*F668,4)</f>
        <v>594604.8</v>
      </c>
      <c r="I668" s="3">
        <f>ROUND(H668*CfgCapacityHeadroomFactor,4)</f>
        <v>475683.84</v>
      </c>
      <c r="J668" s="4">
        <f>IF(G668=0,0,ROUND(H668/G668*100,2))</f>
        <v>31</v>
      </c>
    </row>
    <row r="669" spans="1:10">
      <c r="A669">
        <v>667</v>
      </c>
      <c r="B669" s="2">
        <f>IF(A669&lt;=0,0,INT((A669-1)/10)+1)</f>
        <v>67</v>
      </c>
      <c r="C669" s="3">
        <f>IF(A669&lt;=0,0,MIN(24+8*MAX(A669-3,0),100))</f>
        <v>100</v>
      </c>
      <c r="D669" s="3">
        <f>IF(A669&lt;=0,0,MAX(FLOOR(C669/A669,1),1))</f>
        <v>1</v>
      </c>
      <c r="E669" s="3">
        <f>IF(A669&lt;=0,0,MAX(D669*B669+2,4))</f>
        <v>69</v>
      </c>
      <c r="F669" s="4">
        <f>IF(C669=0,0,MAX(C669-E669,0)/C669)</f>
        <v>0.31</v>
      </c>
      <c r="G669" s="3">
        <f>ROUND(A669*CfgRawCapacityPerServerTB,4)</f>
        <v>1920960</v>
      </c>
      <c r="H669" s="3">
        <f>ROUND(G669*F669,4)</f>
        <v>595497.6</v>
      </c>
      <c r="I669" s="3">
        <f>ROUND(H669*CfgCapacityHeadroomFactor,4)</f>
        <v>476398.08</v>
      </c>
      <c r="J669" s="4">
        <f>IF(G669=0,0,ROUND(H669/G669*100,2))</f>
        <v>31</v>
      </c>
    </row>
    <row r="670" spans="1:10">
      <c r="A670">
        <v>668</v>
      </c>
      <c r="B670" s="2">
        <f>IF(A670&lt;=0,0,INT((A670-1)/10)+1)</f>
        <v>67</v>
      </c>
      <c r="C670" s="3">
        <f>IF(A670&lt;=0,0,MIN(24+8*MAX(A670-3,0),100))</f>
        <v>100</v>
      </c>
      <c r="D670" s="3">
        <f>IF(A670&lt;=0,0,MAX(FLOOR(C670/A670,1),1))</f>
        <v>1</v>
      </c>
      <c r="E670" s="3">
        <f>IF(A670&lt;=0,0,MAX(D670*B670+2,4))</f>
        <v>69</v>
      </c>
      <c r="F670" s="4">
        <f>IF(C670=0,0,MAX(C670-E670,0)/C670)</f>
        <v>0.31</v>
      </c>
      <c r="G670" s="3">
        <f>ROUND(A670*CfgRawCapacityPerServerTB,4)</f>
        <v>1923840</v>
      </c>
      <c r="H670" s="3">
        <f>ROUND(G670*F670,4)</f>
        <v>596390.4</v>
      </c>
      <c r="I670" s="3">
        <f>ROUND(H670*CfgCapacityHeadroomFactor,4)</f>
        <v>477112.32</v>
      </c>
      <c r="J670" s="4">
        <f>IF(G670=0,0,ROUND(H670/G670*100,2))</f>
        <v>31</v>
      </c>
    </row>
    <row r="671" spans="1:10">
      <c r="A671">
        <v>669</v>
      </c>
      <c r="B671" s="2">
        <f>IF(A671&lt;=0,0,INT((A671-1)/10)+1)</f>
        <v>67</v>
      </c>
      <c r="C671" s="3">
        <f>IF(A671&lt;=0,0,MIN(24+8*MAX(A671-3,0),100))</f>
        <v>100</v>
      </c>
      <c r="D671" s="3">
        <f>IF(A671&lt;=0,0,MAX(FLOOR(C671/A671,1),1))</f>
        <v>1</v>
      </c>
      <c r="E671" s="3">
        <f>IF(A671&lt;=0,0,MAX(D671*B671+2,4))</f>
        <v>69</v>
      </c>
      <c r="F671" s="4">
        <f>IF(C671=0,0,MAX(C671-E671,0)/C671)</f>
        <v>0.31</v>
      </c>
      <c r="G671" s="3">
        <f>ROUND(A671*CfgRawCapacityPerServerTB,4)</f>
        <v>1926720</v>
      </c>
      <c r="H671" s="3">
        <f>ROUND(G671*F671,4)</f>
        <v>597283.2</v>
      </c>
      <c r="I671" s="3">
        <f>ROUND(H671*CfgCapacityHeadroomFactor,4)</f>
        <v>477826.56</v>
      </c>
      <c r="J671" s="4">
        <f>IF(G671=0,0,ROUND(H671/G671*100,2))</f>
        <v>31</v>
      </c>
    </row>
    <row r="672" spans="1:10">
      <c r="A672">
        <v>670</v>
      </c>
      <c r="B672" s="2">
        <f>IF(A672&lt;=0,0,INT((A672-1)/10)+1)</f>
        <v>67</v>
      </c>
      <c r="C672" s="3">
        <f>IF(A672&lt;=0,0,MIN(24+8*MAX(A672-3,0),100))</f>
        <v>100</v>
      </c>
      <c r="D672" s="3">
        <f>IF(A672&lt;=0,0,MAX(FLOOR(C672/A672,1),1))</f>
        <v>1</v>
      </c>
      <c r="E672" s="3">
        <f>IF(A672&lt;=0,0,MAX(D672*B672+2,4))</f>
        <v>69</v>
      </c>
      <c r="F672" s="4">
        <f>IF(C672=0,0,MAX(C672-E672,0)/C672)</f>
        <v>0.31</v>
      </c>
      <c r="G672" s="3">
        <f>ROUND(A672*CfgRawCapacityPerServerTB,4)</f>
        <v>1929600</v>
      </c>
      <c r="H672" s="3">
        <f>ROUND(G672*F672,4)</f>
        <v>598176</v>
      </c>
      <c r="I672" s="3">
        <f>ROUND(H672*CfgCapacityHeadroomFactor,4)</f>
        <v>478540.8</v>
      </c>
      <c r="J672" s="4">
        <f>IF(G672=0,0,ROUND(H672/G672*100,2))</f>
        <v>31</v>
      </c>
    </row>
    <row r="673" spans="1:10">
      <c r="A673">
        <v>671</v>
      </c>
      <c r="B673" s="2">
        <f>IF(A673&lt;=0,0,INT((A673-1)/10)+1)</f>
        <v>68</v>
      </c>
      <c r="C673" s="3">
        <f>IF(A673&lt;=0,0,MIN(24+8*MAX(A673-3,0),100))</f>
        <v>100</v>
      </c>
      <c r="D673" s="3">
        <f>IF(A673&lt;=0,0,MAX(FLOOR(C673/A673,1),1))</f>
        <v>1</v>
      </c>
      <c r="E673" s="3">
        <f>IF(A673&lt;=0,0,MAX(D673*B673+2,4))</f>
        <v>70</v>
      </c>
      <c r="F673" s="4">
        <f>IF(C673=0,0,MAX(C673-E673,0)/C673)</f>
        <v>0.3</v>
      </c>
      <c r="G673" s="3">
        <f>ROUND(A673*CfgRawCapacityPerServerTB,4)</f>
        <v>1932480</v>
      </c>
      <c r="H673" s="3">
        <f>ROUND(G673*F673,4)</f>
        <v>579744</v>
      </c>
      <c r="I673" s="3">
        <f>ROUND(H673*CfgCapacityHeadroomFactor,4)</f>
        <v>463795.2</v>
      </c>
      <c r="J673" s="4">
        <f>IF(G673=0,0,ROUND(H673/G673*100,2))</f>
        <v>30</v>
      </c>
    </row>
    <row r="674" spans="1:10">
      <c r="A674">
        <v>672</v>
      </c>
      <c r="B674" s="2">
        <f>IF(A674&lt;=0,0,INT((A674-1)/10)+1)</f>
        <v>68</v>
      </c>
      <c r="C674" s="3">
        <f>IF(A674&lt;=0,0,MIN(24+8*MAX(A674-3,0),100))</f>
        <v>100</v>
      </c>
      <c r="D674" s="3">
        <f>IF(A674&lt;=0,0,MAX(FLOOR(C674/A674,1),1))</f>
        <v>1</v>
      </c>
      <c r="E674" s="3">
        <f>IF(A674&lt;=0,0,MAX(D674*B674+2,4))</f>
        <v>70</v>
      </c>
      <c r="F674" s="4">
        <f>IF(C674=0,0,MAX(C674-E674,0)/C674)</f>
        <v>0.3</v>
      </c>
      <c r="G674" s="3">
        <f>ROUND(A674*CfgRawCapacityPerServerTB,4)</f>
        <v>1935360</v>
      </c>
      <c r="H674" s="3">
        <f>ROUND(G674*F674,4)</f>
        <v>580608</v>
      </c>
      <c r="I674" s="3">
        <f>ROUND(H674*CfgCapacityHeadroomFactor,4)</f>
        <v>464486.4</v>
      </c>
      <c r="J674" s="4">
        <f>IF(G674=0,0,ROUND(H674/G674*100,2))</f>
        <v>30</v>
      </c>
    </row>
    <row r="675" spans="1:10">
      <c r="A675">
        <v>673</v>
      </c>
      <c r="B675" s="2">
        <f>IF(A675&lt;=0,0,INT((A675-1)/10)+1)</f>
        <v>68</v>
      </c>
      <c r="C675" s="3">
        <f>IF(A675&lt;=0,0,MIN(24+8*MAX(A675-3,0),100))</f>
        <v>100</v>
      </c>
      <c r="D675" s="3">
        <f>IF(A675&lt;=0,0,MAX(FLOOR(C675/A675,1),1))</f>
        <v>1</v>
      </c>
      <c r="E675" s="3">
        <f>IF(A675&lt;=0,0,MAX(D675*B675+2,4))</f>
        <v>70</v>
      </c>
      <c r="F675" s="4">
        <f>IF(C675=0,0,MAX(C675-E675,0)/C675)</f>
        <v>0.3</v>
      </c>
      <c r="G675" s="3">
        <f>ROUND(A675*CfgRawCapacityPerServerTB,4)</f>
        <v>1938240</v>
      </c>
      <c r="H675" s="3">
        <f>ROUND(G675*F675,4)</f>
        <v>581472</v>
      </c>
      <c r="I675" s="3">
        <f>ROUND(H675*CfgCapacityHeadroomFactor,4)</f>
        <v>465177.6</v>
      </c>
      <c r="J675" s="4">
        <f>IF(G675=0,0,ROUND(H675/G675*100,2))</f>
        <v>30</v>
      </c>
    </row>
    <row r="676" spans="1:10">
      <c r="A676">
        <v>674</v>
      </c>
      <c r="B676" s="2">
        <f>IF(A676&lt;=0,0,INT((A676-1)/10)+1)</f>
        <v>68</v>
      </c>
      <c r="C676" s="3">
        <f>IF(A676&lt;=0,0,MIN(24+8*MAX(A676-3,0),100))</f>
        <v>100</v>
      </c>
      <c r="D676" s="3">
        <f>IF(A676&lt;=0,0,MAX(FLOOR(C676/A676,1),1))</f>
        <v>1</v>
      </c>
      <c r="E676" s="3">
        <f>IF(A676&lt;=0,0,MAX(D676*B676+2,4))</f>
        <v>70</v>
      </c>
      <c r="F676" s="4">
        <f>IF(C676=0,0,MAX(C676-E676,0)/C676)</f>
        <v>0.3</v>
      </c>
      <c r="G676" s="3">
        <f>ROUND(A676*CfgRawCapacityPerServerTB,4)</f>
        <v>1941120</v>
      </c>
      <c r="H676" s="3">
        <f>ROUND(G676*F676,4)</f>
        <v>582336</v>
      </c>
      <c r="I676" s="3">
        <f>ROUND(H676*CfgCapacityHeadroomFactor,4)</f>
        <v>465868.8</v>
      </c>
      <c r="J676" s="4">
        <f>IF(G676=0,0,ROUND(H676/G676*100,2))</f>
        <v>30</v>
      </c>
    </row>
    <row r="677" spans="1:10">
      <c r="A677">
        <v>675</v>
      </c>
      <c r="B677" s="2">
        <f>IF(A677&lt;=0,0,INT((A677-1)/10)+1)</f>
        <v>68</v>
      </c>
      <c r="C677" s="3">
        <f>IF(A677&lt;=0,0,MIN(24+8*MAX(A677-3,0),100))</f>
        <v>100</v>
      </c>
      <c r="D677" s="3">
        <f>IF(A677&lt;=0,0,MAX(FLOOR(C677/A677,1),1))</f>
        <v>1</v>
      </c>
      <c r="E677" s="3">
        <f>IF(A677&lt;=0,0,MAX(D677*B677+2,4))</f>
        <v>70</v>
      </c>
      <c r="F677" s="4">
        <f>IF(C677=0,0,MAX(C677-E677,0)/C677)</f>
        <v>0.3</v>
      </c>
      <c r="G677" s="3">
        <f>ROUND(A677*CfgRawCapacityPerServerTB,4)</f>
        <v>1944000</v>
      </c>
      <c r="H677" s="3">
        <f>ROUND(G677*F677,4)</f>
        <v>583200</v>
      </c>
      <c r="I677" s="3">
        <f>ROUND(H677*CfgCapacityHeadroomFactor,4)</f>
        <v>466560</v>
      </c>
      <c r="J677" s="4">
        <f>IF(G677=0,0,ROUND(H677/G677*100,2))</f>
        <v>30</v>
      </c>
    </row>
    <row r="678" spans="1:10">
      <c r="A678">
        <v>676</v>
      </c>
      <c r="B678" s="2">
        <f>IF(A678&lt;=0,0,INT((A678-1)/10)+1)</f>
        <v>68</v>
      </c>
      <c r="C678" s="3">
        <f>IF(A678&lt;=0,0,MIN(24+8*MAX(A678-3,0),100))</f>
        <v>100</v>
      </c>
      <c r="D678" s="3">
        <f>IF(A678&lt;=0,0,MAX(FLOOR(C678/A678,1),1))</f>
        <v>1</v>
      </c>
      <c r="E678" s="3">
        <f>IF(A678&lt;=0,0,MAX(D678*B678+2,4))</f>
        <v>70</v>
      </c>
      <c r="F678" s="4">
        <f>IF(C678=0,0,MAX(C678-E678,0)/C678)</f>
        <v>0.3</v>
      </c>
      <c r="G678" s="3">
        <f>ROUND(A678*CfgRawCapacityPerServerTB,4)</f>
        <v>1946880</v>
      </c>
      <c r="H678" s="3">
        <f>ROUND(G678*F678,4)</f>
        <v>584064</v>
      </c>
      <c r="I678" s="3">
        <f>ROUND(H678*CfgCapacityHeadroomFactor,4)</f>
        <v>467251.2</v>
      </c>
      <c r="J678" s="4">
        <f>IF(G678=0,0,ROUND(H678/G678*100,2))</f>
        <v>30</v>
      </c>
    </row>
    <row r="679" spans="1:10">
      <c r="A679">
        <v>677</v>
      </c>
      <c r="B679" s="2">
        <f>IF(A679&lt;=0,0,INT((A679-1)/10)+1)</f>
        <v>68</v>
      </c>
      <c r="C679" s="3">
        <f>IF(A679&lt;=0,0,MIN(24+8*MAX(A679-3,0),100))</f>
        <v>100</v>
      </c>
      <c r="D679" s="3">
        <f>IF(A679&lt;=0,0,MAX(FLOOR(C679/A679,1),1))</f>
        <v>1</v>
      </c>
      <c r="E679" s="3">
        <f>IF(A679&lt;=0,0,MAX(D679*B679+2,4))</f>
        <v>70</v>
      </c>
      <c r="F679" s="4">
        <f>IF(C679=0,0,MAX(C679-E679,0)/C679)</f>
        <v>0.3</v>
      </c>
      <c r="G679" s="3">
        <f>ROUND(A679*CfgRawCapacityPerServerTB,4)</f>
        <v>1949760</v>
      </c>
      <c r="H679" s="3">
        <f>ROUND(G679*F679,4)</f>
        <v>584928</v>
      </c>
      <c r="I679" s="3">
        <f>ROUND(H679*CfgCapacityHeadroomFactor,4)</f>
        <v>467942.4</v>
      </c>
      <c r="J679" s="4">
        <f>IF(G679=0,0,ROUND(H679/G679*100,2))</f>
        <v>30</v>
      </c>
    </row>
    <row r="680" spans="1:10">
      <c r="A680">
        <v>678</v>
      </c>
      <c r="B680" s="2">
        <f>IF(A680&lt;=0,0,INT((A680-1)/10)+1)</f>
        <v>68</v>
      </c>
      <c r="C680" s="3">
        <f>IF(A680&lt;=0,0,MIN(24+8*MAX(A680-3,0),100))</f>
        <v>100</v>
      </c>
      <c r="D680" s="3">
        <f>IF(A680&lt;=0,0,MAX(FLOOR(C680/A680,1),1))</f>
        <v>1</v>
      </c>
      <c r="E680" s="3">
        <f>IF(A680&lt;=0,0,MAX(D680*B680+2,4))</f>
        <v>70</v>
      </c>
      <c r="F680" s="4">
        <f>IF(C680=0,0,MAX(C680-E680,0)/C680)</f>
        <v>0.3</v>
      </c>
      <c r="G680" s="3">
        <f>ROUND(A680*CfgRawCapacityPerServerTB,4)</f>
        <v>1952640</v>
      </c>
      <c r="H680" s="3">
        <f>ROUND(G680*F680,4)</f>
        <v>585792</v>
      </c>
      <c r="I680" s="3">
        <f>ROUND(H680*CfgCapacityHeadroomFactor,4)</f>
        <v>468633.6</v>
      </c>
      <c r="J680" s="4">
        <f>IF(G680=0,0,ROUND(H680/G680*100,2))</f>
        <v>30</v>
      </c>
    </row>
    <row r="681" spans="1:10">
      <c r="A681">
        <v>679</v>
      </c>
      <c r="B681" s="2">
        <f>IF(A681&lt;=0,0,INT((A681-1)/10)+1)</f>
        <v>68</v>
      </c>
      <c r="C681" s="3">
        <f>IF(A681&lt;=0,0,MIN(24+8*MAX(A681-3,0),100))</f>
        <v>100</v>
      </c>
      <c r="D681" s="3">
        <f>IF(A681&lt;=0,0,MAX(FLOOR(C681/A681,1),1))</f>
        <v>1</v>
      </c>
      <c r="E681" s="3">
        <f>IF(A681&lt;=0,0,MAX(D681*B681+2,4))</f>
        <v>70</v>
      </c>
      <c r="F681" s="4">
        <f>IF(C681=0,0,MAX(C681-E681,0)/C681)</f>
        <v>0.3</v>
      </c>
      <c r="G681" s="3">
        <f>ROUND(A681*CfgRawCapacityPerServerTB,4)</f>
        <v>1955520</v>
      </c>
      <c r="H681" s="3">
        <f>ROUND(G681*F681,4)</f>
        <v>586656</v>
      </c>
      <c r="I681" s="3">
        <f>ROUND(H681*CfgCapacityHeadroomFactor,4)</f>
        <v>469324.8</v>
      </c>
      <c r="J681" s="4">
        <f>IF(G681=0,0,ROUND(H681/G681*100,2))</f>
        <v>30</v>
      </c>
    </row>
    <row r="682" spans="1:10">
      <c r="A682">
        <v>680</v>
      </c>
      <c r="B682" s="2">
        <f>IF(A682&lt;=0,0,INT((A682-1)/10)+1)</f>
        <v>68</v>
      </c>
      <c r="C682" s="3">
        <f>IF(A682&lt;=0,0,MIN(24+8*MAX(A682-3,0),100))</f>
        <v>100</v>
      </c>
      <c r="D682" s="3">
        <f>IF(A682&lt;=0,0,MAX(FLOOR(C682/A682,1),1))</f>
        <v>1</v>
      </c>
      <c r="E682" s="3">
        <f>IF(A682&lt;=0,0,MAX(D682*B682+2,4))</f>
        <v>70</v>
      </c>
      <c r="F682" s="4">
        <f>IF(C682=0,0,MAX(C682-E682,0)/C682)</f>
        <v>0.3</v>
      </c>
      <c r="G682" s="3">
        <f>ROUND(A682*CfgRawCapacityPerServerTB,4)</f>
        <v>1958400</v>
      </c>
      <c r="H682" s="3">
        <f>ROUND(G682*F682,4)</f>
        <v>587520</v>
      </c>
      <c r="I682" s="3">
        <f>ROUND(H682*CfgCapacityHeadroomFactor,4)</f>
        <v>470016</v>
      </c>
      <c r="J682" s="4">
        <f>IF(G682=0,0,ROUND(H682/G682*100,2))</f>
        <v>30</v>
      </c>
    </row>
    <row r="683" spans="1:10">
      <c r="A683">
        <v>681</v>
      </c>
      <c r="B683" s="2">
        <f>IF(A683&lt;=0,0,INT((A683-1)/10)+1)</f>
        <v>69</v>
      </c>
      <c r="C683" s="3">
        <f>IF(A683&lt;=0,0,MIN(24+8*MAX(A683-3,0),100))</f>
        <v>100</v>
      </c>
      <c r="D683" s="3">
        <f>IF(A683&lt;=0,0,MAX(FLOOR(C683/A683,1),1))</f>
        <v>1</v>
      </c>
      <c r="E683" s="3">
        <f>IF(A683&lt;=0,0,MAX(D683*B683+2,4))</f>
        <v>71</v>
      </c>
      <c r="F683" s="4">
        <f>IF(C683=0,0,MAX(C683-E683,0)/C683)</f>
        <v>0.29</v>
      </c>
      <c r="G683" s="3">
        <f>ROUND(A683*CfgRawCapacityPerServerTB,4)</f>
        <v>1961280</v>
      </c>
      <c r="H683" s="3">
        <f>ROUND(G683*F683,4)</f>
        <v>568771.2</v>
      </c>
      <c r="I683" s="3">
        <f>ROUND(H683*CfgCapacityHeadroomFactor,4)</f>
        <v>455016.96</v>
      </c>
      <c r="J683" s="4">
        <f>IF(G683=0,0,ROUND(H683/G683*100,2))</f>
        <v>29</v>
      </c>
    </row>
    <row r="684" spans="1:10">
      <c r="A684">
        <v>682</v>
      </c>
      <c r="B684" s="2">
        <f>IF(A684&lt;=0,0,INT((A684-1)/10)+1)</f>
        <v>69</v>
      </c>
      <c r="C684" s="3">
        <f>IF(A684&lt;=0,0,MIN(24+8*MAX(A684-3,0),100))</f>
        <v>100</v>
      </c>
      <c r="D684" s="3">
        <f>IF(A684&lt;=0,0,MAX(FLOOR(C684/A684,1),1))</f>
        <v>1</v>
      </c>
      <c r="E684" s="3">
        <f>IF(A684&lt;=0,0,MAX(D684*B684+2,4))</f>
        <v>71</v>
      </c>
      <c r="F684" s="4">
        <f>IF(C684=0,0,MAX(C684-E684,0)/C684)</f>
        <v>0.29</v>
      </c>
      <c r="G684" s="3">
        <f>ROUND(A684*CfgRawCapacityPerServerTB,4)</f>
        <v>1964160</v>
      </c>
      <c r="H684" s="3">
        <f>ROUND(G684*F684,4)</f>
        <v>569606.4</v>
      </c>
      <c r="I684" s="3">
        <f>ROUND(H684*CfgCapacityHeadroomFactor,4)</f>
        <v>455685.12</v>
      </c>
      <c r="J684" s="4">
        <f>IF(G684=0,0,ROUND(H684/G684*100,2))</f>
        <v>29</v>
      </c>
    </row>
    <row r="685" spans="1:10">
      <c r="A685">
        <v>683</v>
      </c>
      <c r="B685" s="2">
        <f>IF(A685&lt;=0,0,INT((A685-1)/10)+1)</f>
        <v>69</v>
      </c>
      <c r="C685" s="3">
        <f>IF(A685&lt;=0,0,MIN(24+8*MAX(A685-3,0),100))</f>
        <v>100</v>
      </c>
      <c r="D685" s="3">
        <f>IF(A685&lt;=0,0,MAX(FLOOR(C685/A685,1),1))</f>
        <v>1</v>
      </c>
      <c r="E685" s="3">
        <f>IF(A685&lt;=0,0,MAX(D685*B685+2,4))</f>
        <v>71</v>
      </c>
      <c r="F685" s="4">
        <f>IF(C685=0,0,MAX(C685-E685,0)/C685)</f>
        <v>0.29</v>
      </c>
      <c r="G685" s="3">
        <f>ROUND(A685*CfgRawCapacityPerServerTB,4)</f>
        <v>1967040</v>
      </c>
      <c r="H685" s="3">
        <f>ROUND(G685*F685,4)</f>
        <v>570441.6</v>
      </c>
      <c r="I685" s="3">
        <f>ROUND(H685*CfgCapacityHeadroomFactor,4)</f>
        <v>456353.28</v>
      </c>
      <c r="J685" s="4">
        <f>IF(G685=0,0,ROUND(H685/G685*100,2))</f>
        <v>29</v>
      </c>
    </row>
    <row r="686" spans="1:10">
      <c r="A686">
        <v>684</v>
      </c>
      <c r="B686" s="2">
        <f>IF(A686&lt;=0,0,INT((A686-1)/10)+1)</f>
        <v>69</v>
      </c>
      <c r="C686" s="3">
        <f>IF(A686&lt;=0,0,MIN(24+8*MAX(A686-3,0),100))</f>
        <v>100</v>
      </c>
      <c r="D686" s="3">
        <f>IF(A686&lt;=0,0,MAX(FLOOR(C686/A686,1),1))</f>
        <v>1</v>
      </c>
      <c r="E686" s="3">
        <f>IF(A686&lt;=0,0,MAX(D686*B686+2,4))</f>
        <v>71</v>
      </c>
      <c r="F686" s="4">
        <f>IF(C686=0,0,MAX(C686-E686,0)/C686)</f>
        <v>0.29</v>
      </c>
      <c r="G686" s="3">
        <f>ROUND(A686*CfgRawCapacityPerServerTB,4)</f>
        <v>1969920</v>
      </c>
      <c r="H686" s="3">
        <f>ROUND(G686*F686,4)</f>
        <v>571276.8</v>
      </c>
      <c r="I686" s="3">
        <f>ROUND(H686*CfgCapacityHeadroomFactor,4)</f>
        <v>457021.44</v>
      </c>
      <c r="J686" s="4">
        <f>IF(G686=0,0,ROUND(H686/G686*100,2))</f>
        <v>29</v>
      </c>
    </row>
    <row r="687" spans="1:10">
      <c r="A687">
        <v>685</v>
      </c>
      <c r="B687" s="2">
        <f>IF(A687&lt;=0,0,INT((A687-1)/10)+1)</f>
        <v>69</v>
      </c>
      <c r="C687" s="3">
        <f>IF(A687&lt;=0,0,MIN(24+8*MAX(A687-3,0),100))</f>
        <v>100</v>
      </c>
      <c r="D687" s="3">
        <f>IF(A687&lt;=0,0,MAX(FLOOR(C687/A687,1),1))</f>
        <v>1</v>
      </c>
      <c r="E687" s="3">
        <f>IF(A687&lt;=0,0,MAX(D687*B687+2,4))</f>
        <v>71</v>
      </c>
      <c r="F687" s="4">
        <f>IF(C687=0,0,MAX(C687-E687,0)/C687)</f>
        <v>0.29</v>
      </c>
      <c r="G687" s="3">
        <f>ROUND(A687*CfgRawCapacityPerServerTB,4)</f>
        <v>1972800</v>
      </c>
      <c r="H687" s="3">
        <f>ROUND(G687*F687,4)</f>
        <v>572112</v>
      </c>
      <c r="I687" s="3">
        <f>ROUND(H687*CfgCapacityHeadroomFactor,4)</f>
        <v>457689.6</v>
      </c>
      <c r="J687" s="4">
        <f>IF(G687=0,0,ROUND(H687/G687*100,2))</f>
        <v>29</v>
      </c>
    </row>
    <row r="688" spans="1:10">
      <c r="A688">
        <v>686</v>
      </c>
      <c r="B688" s="2">
        <f>IF(A688&lt;=0,0,INT((A688-1)/10)+1)</f>
        <v>69</v>
      </c>
      <c r="C688" s="3">
        <f>IF(A688&lt;=0,0,MIN(24+8*MAX(A688-3,0),100))</f>
        <v>100</v>
      </c>
      <c r="D688" s="3">
        <f>IF(A688&lt;=0,0,MAX(FLOOR(C688/A688,1),1))</f>
        <v>1</v>
      </c>
      <c r="E688" s="3">
        <f>IF(A688&lt;=0,0,MAX(D688*B688+2,4))</f>
        <v>71</v>
      </c>
      <c r="F688" s="4">
        <f>IF(C688=0,0,MAX(C688-E688,0)/C688)</f>
        <v>0.29</v>
      </c>
      <c r="G688" s="3">
        <f>ROUND(A688*CfgRawCapacityPerServerTB,4)</f>
        <v>1975680</v>
      </c>
      <c r="H688" s="3">
        <f>ROUND(G688*F688,4)</f>
        <v>572947.2</v>
      </c>
      <c r="I688" s="3">
        <f>ROUND(H688*CfgCapacityHeadroomFactor,4)</f>
        <v>458357.76</v>
      </c>
      <c r="J688" s="4">
        <f>IF(G688=0,0,ROUND(H688/G688*100,2))</f>
        <v>29</v>
      </c>
    </row>
    <row r="689" spans="1:10">
      <c r="A689">
        <v>687</v>
      </c>
      <c r="B689" s="2">
        <f>IF(A689&lt;=0,0,INT((A689-1)/10)+1)</f>
        <v>69</v>
      </c>
      <c r="C689" s="3">
        <f>IF(A689&lt;=0,0,MIN(24+8*MAX(A689-3,0),100))</f>
        <v>100</v>
      </c>
      <c r="D689" s="3">
        <f>IF(A689&lt;=0,0,MAX(FLOOR(C689/A689,1),1))</f>
        <v>1</v>
      </c>
      <c r="E689" s="3">
        <f>IF(A689&lt;=0,0,MAX(D689*B689+2,4))</f>
        <v>71</v>
      </c>
      <c r="F689" s="4">
        <f>IF(C689=0,0,MAX(C689-E689,0)/C689)</f>
        <v>0.29</v>
      </c>
      <c r="G689" s="3">
        <f>ROUND(A689*CfgRawCapacityPerServerTB,4)</f>
        <v>1978560</v>
      </c>
      <c r="H689" s="3">
        <f>ROUND(G689*F689,4)</f>
        <v>573782.4</v>
      </c>
      <c r="I689" s="3">
        <f>ROUND(H689*CfgCapacityHeadroomFactor,4)</f>
        <v>459025.92</v>
      </c>
      <c r="J689" s="4">
        <f>IF(G689=0,0,ROUND(H689/G689*100,2))</f>
        <v>29</v>
      </c>
    </row>
    <row r="690" spans="1:10">
      <c r="A690">
        <v>688</v>
      </c>
      <c r="B690" s="2">
        <f>IF(A690&lt;=0,0,INT((A690-1)/10)+1)</f>
        <v>69</v>
      </c>
      <c r="C690" s="3">
        <f>IF(A690&lt;=0,0,MIN(24+8*MAX(A690-3,0),100))</f>
        <v>100</v>
      </c>
      <c r="D690" s="3">
        <f>IF(A690&lt;=0,0,MAX(FLOOR(C690/A690,1),1))</f>
        <v>1</v>
      </c>
      <c r="E690" s="3">
        <f>IF(A690&lt;=0,0,MAX(D690*B690+2,4))</f>
        <v>71</v>
      </c>
      <c r="F690" s="4">
        <f>IF(C690=0,0,MAX(C690-E690,0)/C690)</f>
        <v>0.29</v>
      </c>
      <c r="G690" s="3">
        <f>ROUND(A690*CfgRawCapacityPerServerTB,4)</f>
        <v>1981440</v>
      </c>
      <c r="H690" s="3">
        <f>ROUND(G690*F690,4)</f>
        <v>574617.6</v>
      </c>
      <c r="I690" s="3">
        <f>ROUND(H690*CfgCapacityHeadroomFactor,4)</f>
        <v>459694.08</v>
      </c>
      <c r="J690" s="4">
        <f>IF(G690=0,0,ROUND(H690/G690*100,2))</f>
        <v>29</v>
      </c>
    </row>
    <row r="691" spans="1:10">
      <c r="A691">
        <v>689</v>
      </c>
      <c r="B691" s="2">
        <f>IF(A691&lt;=0,0,INT((A691-1)/10)+1)</f>
        <v>69</v>
      </c>
      <c r="C691" s="3">
        <f>IF(A691&lt;=0,0,MIN(24+8*MAX(A691-3,0),100))</f>
        <v>100</v>
      </c>
      <c r="D691" s="3">
        <f>IF(A691&lt;=0,0,MAX(FLOOR(C691/A691,1),1))</f>
        <v>1</v>
      </c>
      <c r="E691" s="3">
        <f>IF(A691&lt;=0,0,MAX(D691*B691+2,4))</f>
        <v>71</v>
      </c>
      <c r="F691" s="4">
        <f>IF(C691=0,0,MAX(C691-E691,0)/C691)</f>
        <v>0.29</v>
      </c>
      <c r="G691" s="3">
        <f>ROUND(A691*CfgRawCapacityPerServerTB,4)</f>
        <v>1984320</v>
      </c>
      <c r="H691" s="3">
        <f>ROUND(G691*F691,4)</f>
        <v>575452.8</v>
      </c>
      <c r="I691" s="3">
        <f>ROUND(H691*CfgCapacityHeadroomFactor,4)</f>
        <v>460362.24</v>
      </c>
      <c r="J691" s="4">
        <f>IF(G691=0,0,ROUND(H691/G691*100,2))</f>
        <v>29</v>
      </c>
    </row>
    <row r="692" spans="1:10">
      <c r="A692">
        <v>690</v>
      </c>
      <c r="B692" s="2">
        <f>IF(A692&lt;=0,0,INT((A692-1)/10)+1)</f>
        <v>69</v>
      </c>
      <c r="C692" s="3">
        <f>IF(A692&lt;=0,0,MIN(24+8*MAX(A692-3,0),100))</f>
        <v>100</v>
      </c>
      <c r="D692" s="3">
        <f>IF(A692&lt;=0,0,MAX(FLOOR(C692/A692,1),1))</f>
        <v>1</v>
      </c>
      <c r="E692" s="3">
        <f>IF(A692&lt;=0,0,MAX(D692*B692+2,4))</f>
        <v>71</v>
      </c>
      <c r="F692" s="4">
        <f>IF(C692=0,0,MAX(C692-E692,0)/C692)</f>
        <v>0.29</v>
      </c>
      <c r="G692" s="3">
        <f>ROUND(A692*CfgRawCapacityPerServerTB,4)</f>
        <v>1987200</v>
      </c>
      <c r="H692" s="3">
        <f>ROUND(G692*F692,4)</f>
        <v>576288</v>
      </c>
      <c r="I692" s="3">
        <f>ROUND(H692*CfgCapacityHeadroomFactor,4)</f>
        <v>461030.4</v>
      </c>
      <c r="J692" s="4">
        <f>IF(G692=0,0,ROUND(H692/G692*100,2))</f>
        <v>29</v>
      </c>
    </row>
    <row r="693" spans="1:10">
      <c r="A693">
        <v>691</v>
      </c>
      <c r="B693" s="2">
        <f>IF(A693&lt;=0,0,INT((A693-1)/10)+1)</f>
        <v>70</v>
      </c>
      <c r="C693" s="3">
        <f>IF(A693&lt;=0,0,MIN(24+8*MAX(A693-3,0),100))</f>
        <v>100</v>
      </c>
      <c r="D693" s="3">
        <f>IF(A693&lt;=0,0,MAX(FLOOR(C693/A693,1),1))</f>
        <v>1</v>
      </c>
      <c r="E693" s="3">
        <f>IF(A693&lt;=0,0,MAX(D693*B693+2,4))</f>
        <v>72</v>
      </c>
      <c r="F693" s="4">
        <f>IF(C693=0,0,MAX(C693-E693,0)/C693)</f>
        <v>0.28</v>
      </c>
      <c r="G693" s="3">
        <f>ROUND(A693*CfgRawCapacityPerServerTB,4)</f>
        <v>1990080</v>
      </c>
      <c r="H693" s="3">
        <f>ROUND(G693*F693,4)</f>
        <v>557222.4</v>
      </c>
      <c r="I693" s="3">
        <f>ROUND(H693*CfgCapacityHeadroomFactor,4)</f>
        <v>445777.92</v>
      </c>
      <c r="J693" s="4">
        <f>IF(G693=0,0,ROUND(H693/G693*100,2))</f>
        <v>28</v>
      </c>
    </row>
    <row r="694" spans="1:10">
      <c r="A694">
        <v>692</v>
      </c>
      <c r="B694" s="2">
        <f>IF(A694&lt;=0,0,INT((A694-1)/10)+1)</f>
        <v>70</v>
      </c>
      <c r="C694" s="3">
        <f>IF(A694&lt;=0,0,MIN(24+8*MAX(A694-3,0),100))</f>
        <v>100</v>
      </c>
      <c r="D694" s="3">
        <f>IF(A694&lt;=0,0,MAX(FLOOR(C694/A694,1),1))</f>
        <v>1</v>
      </c>
      <c r="E694" s="3">
        <f>IF(A694&lt;=0,0,MAX(D694*B694+2,4))</f>
        <v>72</v>
      </c>
      <c r="F694" s="4">
        <f>IF(C694=0,0,MAX(C694-E694,0)/C694)</f>
        <v>0.28</v>
      </c>
      <c r="G694" s="3">
        <f>ROUND(A694*CfgRawCapacityPerServerTB,4)</f>
        <v>1992960</v>
      </c>
      <c r="H694" s="3">
        <f>ROUND(G694*F694,4)</f>
        <v>558028.8</v>
      </c>
      <c r="I694" s="3">
        <f>ROUND(H694*CfgCapacityHeadroomFactor,4)</f>
        <v>446423.04</v>
      </c>
      <c r="J694" s="4">
        <f>IF(G694=0,0,ROUND(H694/G694*100,2))</f>
        <v>28</v>
      </c>
    </row>
    <row r="695" spans="1:10">
      <c r="A695">
        <v>693</v>
      </c>
      <c r="B695" s="2">
        <f>IF(A695&lt;=0,0,INT((A695-1)/10)+1)</f>
        <v>70</v>
      </c>
      <c r="C695" s="3">
        <f>IF(A695&lt;=0,0,MIN(24+8*MAX(A695-3,0),100))</f>
        <v>100</v>
      </c>
      <c r="D695" s="3">
        <f>IF(A695&lt;=0,0,MAX(FLOOR(C695/A695,1),1))</f>
        <v>1</v>
      </c>
      <c r="E695" s="3">
        <f>IF(A695&lt;=0,0,MAX(D695*B695+2,4))</f>
        <v>72</v>
      </c>
      <c r="F695" s="4">
        <f>IF(C695=0,0,MAX(C695-E695,0)/C695)</f>
        <v>0.28</v>
      </c>
      <c r="G695" s="3">
        <f>ROUND(A695*CfgRawCapacityPerServerTB,4)</f>
        <v>1995840</v>
      </c>
      <c r="H695" s="3">
        <f>ROUND(G695*F695,4)</f>
        <v>558835.2</v>
      </c>
      <c r="I695" s="3">
        <f>ROUND(H695*CfgCapacityHeadroomFactor,4)</f>
        <v>447068.16</v>
      </c>
      <c r="J695" s="4">
        <f>IF(G695=0,0,ROUND(H695/G695*100,2))</f>
        <v>28</v>
      </c>
    </row>
    <row r="696" spans="1:10">
      <c r="A696">
        <v>694</v>
      </c>
      <c r="B696" s="2">
        <f>IF(A696&lt;=0,0,INT((A696-1)/10)+1)</f>
        <v>70</v>
      </c>
      <c r="C696" s="3">
        <f>IF(A696&lt;=0,0,MIN(24+8*MAX(A696-3,0),100))</f>
        <v>100</v>
      </c>
      <c r="D696" s="3">
        <f>IF(A696&lt;=0,0,MAX(FLOOR(C696/A696,1),1))</f>
        <v>1</v>
      </c>
      <c r="E696" s="3">
        <f>IF(A696&lt;=0,0,MAX(D696*B696+2,4))</f>
        <v>72</v>
      </c>
      <c r="F696" s="4">
        <f>IF(C696=0,0,MAX(C696-E696,0)/C696)</f>
        <v>0.28</v>
      </c>
      <c r="G696" s="3">
        <f>ROUND(A696*CfgRawCapacityPerServerTB,4)</f>
        <v>1998720</v>
      </c>
      <c r="H696" s="3">
        <f>ROUND(G696*F696,4)</f>
        <v>559641.6</v>
      </c>
      <c r="I696" s="3">
        <f>ROUND(H696*CfgCapacityHeadroomFactor,4)</f>
        <v>447713.28</v>
      </c>
      <c r="J696" s="4">
        <f>IF(G696=0,0,ROUND(H696/G696*100,2))</f>
        <v>28</v>
      </c>
    </row>
    <row r="697" spans="1:10">
      <c r="A697">
        <v>695</v>
      </c>
      <c r="B697" s="2">
        <f>IF(A697&lt;=0,0,INT((A697-1)/10)+1)</f>
        <v>70</v>
      </c>
      <c r="C697" s="3">
        <f>IF(A697&lt;=0,0,MIN(24+8*MAX(A697-3,0),100))</f>
        <v>100</v>
      </c>
      <c r="D697" s="3">
        <f>IF(A697&lt;=0,0,MAX(FLOOR(C697/A697,1),1))</f>
        <v>1</v>
      </c>
      <c r="E697" s="3">
        <f>IF(A697&lt;=0,0,MAX(D697*B697+2,4))</f>
        <v>72</v>
      </c>
      <c r="F697" s="4">
        <f>IF(C697=0,0,MAX(C697-E697,0)/C697)</f>
        <v>0.28</v>
      </c>
      <c r="G697" s="3">
        <f>ROUND(A697*CfgRawCapacityPerServerTB,4)</f>
        <v>2001600</v>
      </c>
      <c r="H697" s="3">
        <f>ROUND(G697*F697,4)</f>
        <v>560448</v>
      </c>
      <c r="I697" s="3">
        <f>ROUND(H697*CfgCapacityHeadroomFactor,4)</f>
        <v>448358.4</v>
      </c>
      <c r="J697" s="4">
        <f>IF(G697=0,0,ROUND(H697/G697*100,2))</f>
        <v>28</v>
      </c>
    </row>
    <row r="698" spans="1:10">
      <c r="A698">
        <v>696</v>
      </c>
      <c r="B698" s="2">
        <f>IF(A698&lt;=0,0,INT((A698-1)/10)+1)</f>
        <v>70</v>
      </c>
      <c r="C698" s="3">
        <f>IF(A698&lt;=0,0,MIN(24+8*MAX(A698-3,0),100))</f>
        <v>100</v>
      </c>
      <c r="D698" s="3">
        <f>IF(A698&lt;=0,0,MAX(FLOOR(C698/A698,1),1))</f>
        <v>1</v>
      </c>
      <c r="E698" s="3">
        <f>IF(A698&lt;=0,0,MAX(D698*B698+2,4))</f>
        <v>72</v>
      </c>
      <c r="F698" s="4">
        <f>IF(C698=0,0,MAX(C698-E698,0)/C698)</f>
        <v>0.28</v>
      </c>
      <c r="G698" s="3">
        <f>ROUND(A698*CfgRawCapacityPerServerTB,4)</f>
        <v>2004480</v>
      </c>
      <c r="H698" s="3">
        <f>ROUND(G698*F698,4)</f>
        <v>561254.4</v>
      </c>
      <c r="I698" s="3">
        <f>ROUND(H698*CfgCapacityHeadroomFactor,4)</f>
        <v>449003.52</v>
      </c>
      <c r="J698" s="4">
        <f>IF(G698=0,0,ROUND(H698/G698*100,2))</f>
        <v>28</v>
      </c>
    </row>
    <row r="699" spans="1:10">
      <c r="A699">
        <v>697</v>
      </c>
      <c r="B699" s="2">
        <f>IF(A699&lt;=0,0,INT((A699-1)/10)+1)</f>
        <v>70</v>
      </c>
      <c r="C699" s="3">
        <f>IF(A699&lt;=0,0,MIN(24+8*MAX(A699-3,0),100))</f>
        <v>100</v>
      </c>
      <c r="D699" s="3">
        <f>IF(A699&lt;=0,0,MAX(FLOOR(C699/A699,1),1))</f>
        <v>1</v>
      </c>
      <c r="E699" s="3">
        <f>IF(A699&lt;=0,0,MAX(D699*B699+2,4))</f>
        <v>72</v>
      </c>
      <c r="F699" s="4">
        <f>IF(C699=0,0,MAX(C699-E699,0)/C699)</f>
        <v>0.28</v>
      </c>
      <c r="G699" s="3">
        <f>ROUND(A699*CfgRawCapacityPerServerTB,4)</f>
        <v>2007360</v>
      </c>
      <c r="H699" s="3">
        <f>ROUND(G699*F699,4)</f>
        <v>562060.8</v>
      </c>
      <c r="I699" s="3">
        <f>ROUND(H699*CfgCapacityHeadroomFactor,4)</f>
        <v>449648.64</v>
      </c>
      <c r="J699" s="4">
        <f>IF(G699=0,0,ROUND(H699/G699*100,2))</f>
        <v>28</v>
      </c>
    </row>
    <row r="700" spans="1:10">
      <c r="A700">
        <v>698</v>
      </c>
      <c r="B700" s="2">
        <f>IF(A700&lt;=0,0,INT((A700-1)/10)+1)</f>
        <v>70</v>
      </c>
      <c r="C700" s="3">
        <f>IF(A700&lt;=0,0,MIN(24+8*MAX(A700-3,0),100))</f>
        <v>100</v>
      </c>
      <c r="D700" s="3">
        <f>IF(A700&lt;=0,0,MAX(FLOOR(C700/A700,1),1))</f>
        <v>1</v>
      </c>
      <c r="E700" s="3">
        <f>IF(A700&lt;=0,0,MAX(D700*B700+2,4))</f>
        <v>72</v>
      </c>
      <c r="F700" s="4">
        <f>IF(C700=0,0,MAX(C700-E700,0)/C700)</f>
        <v>0.28</v>
      </c>
      <c r="G700" s="3">
        <f>ROUND(A700*CfgRawCapacityPerServerTB,4)</f>
        <v>2010240</v>
      </c>
      <c r="H700" s="3">
        <f>ROUND(G700*F700,4)</f>
        <v>562867.2</v>
      </c>
      <c r="I700" s="3">
        <f>ROUND(H700*CfgCapacityHeadroomFactor,4)</f>
        <v>450293.76</v>
      </c>
      <c r="J700" s="4">
        <f>IF(G700=0,0,ROUND(H700/G700*100,2))</f>
        <v>28</v>
      </c>
    </row>
    <row r="701" spans="1:10">
      <c r="A701">
        <v>699</v>
      </c>
      <c r="B701" s="2">
        <f>IF(A701&lt;=0,0,INT((A701-1)/10)+1)</f>
        <v>70</v>
      </c>
      <c r="C701" s="3">
        <f>IF(A701&lt;=0,0,MIN(24+8*MAX(A701-3,0),100))</f>
        <v>100</v>
      </c>
      <c r="D701" s="3">
        <f>IF(A701&lt;=0,0,MAX(FLOOR(C701/A701,1),1))</f>
        <v>1</v>
      </c>
      <c r="E701" s="3">
        <f>IF(A701&lt;=0,0,MAX(D701*B701+2,4))</f>
        <v>72</v>
      </c>
      <c r="F701" s="4">
        <f>IF(C701=0,0,MAX(C701-E701,0)/C701)</f>
        <v>0.28</v>
      </c>
      <c r="G701" s="3">
        <f>ROUND(A701*CfgRawCapacityPerServerTB,4)</f>
        <v>2013120</v>
      </c>
      <c r="H701" s="3">
        <f>ROUND(G701*F701,4)</f>
        <v>563673.6</v>
      </c>
      <c r="I701" s="3">
        <f>ROUND(H701*CfgCapacityHeadroomFactor,4)</f>
        <v>450938.88</v>
      </c>
      <c r="J701" s="4">
        <f>IF(G701=0,0,ROUND(H701/G701*100,2))</f>
        <v>28</v>
      </c>
    </row>
    <row r="702" spans="1:10">
      <c r="A702">
        <v>700</v>
      </c>
      <c r="B702" s="2">
        <f>IF(A702&lt;=0,0,INT((A702-1)/10)+1)</f>
        <v>70</v>
      </c>
      <c r="C702" s="3">
        <f>IF(A702&lt;=0,0,MIN(24+8*MAX(A702-3,0),100))</f>
        <v>100</v>
      </c>
      <c r="D702" s="3">
        <f>IF(A702&lt;=0,0,MAX(FLOOR(C702/A702,1),1))</f>
        <v>1</v>
      </c>
      <c r="E702" s="3">
        <f>IF(A702&lt;=0,0,MAX(D702*B702+2,4))</f>
        <v>72</v>
      </c>
      <c r="F702" s="4">
        <f>IF(C702=0,0,MAX(C702-E702,0)/C702)</f>
        <v>0.28</v>
      </c>
      <c r="G702" s="3">
        <f>ROUND(A702*CfgRawCapacityPerServerTB,4)</f>
        <v>2016000</v>
      </c>
      <c r="H702" s="3">
        <f>ROUND(G702*F702,4)</f>
        <v>564480</v>
      </c>
      <c r="I702" s="3">
        <f>ROUND(H702*CfgCapacityHeadroomFactor,4)</f>
        <v>451584</v>
      </c>
      <c r="J702" s="4">
        <f>IF(G702=0,0,ROUND(H702/G702*100,2))</f>
        <v>28</v>
      </c>
    </row>
    <row r="703" spans="1:10">
      <c r="A703">
        <v>701</v>
      </c>
      <c r="B703" s="2">
        <f>IF(A703&lt;=0,0,INT((A703-1)/10)+1)</f>
        <v>71</v>
      </c>
      <c r="C703" s="3">
        <f>IF(A703&lt;=0,0,MIN(24+8*MAX(A703-3,0),100))</f>
        <v>100</v>
      </c>
      <c r="D703" s="3">
        <f>IF(A703&lt;=0,0,MAX(FLOOR(C703/A703,1),1))</f>
        <v>1</v>
      </c>
      <c r="E703" s="3">
        <f>IF(A703&lt;=0,0,MAX(D703*B703+2,4))</f>
        <v>73</v>
      </c>
      <c r="F703" s="4">
        <f>IF(C703=0,0,MAX(C703-E703,0)/C703)</f>
        <v>0.27</v>
      </c>
      <c r="G703" s="3">
        <f>ROUND(A703*CfgRawCapacityPerServerTB,4)</f>
        <v>2018880</v>
      </c>
      <c r="H703" s="3">
        <f>ROUND(G703*F703,4)</f>
        <v>545097.6</v>
      </c>
      <c r="I703" s="3">
        <f>ROUND(H703*CfgCapacityHeadroomFactor,4)</f>
        <v>436078.08</v>
      </c>
      <c r="J703" s="4">
        <f>IF(G703=0,0,ROUND(H703/G703*100,2))</f>
        <v>27</v>
      </c>
    </row>
    <row r="704" spans="1:10">
      <c r="A704">
        <v>702</v>
      </c>
      <c r="B704" s="2">
        <f>IF(A704&lt;=0,0,INT((A704-1)/10)+1)</f>
        <v>71</v>
      </c>
      <c r="C704" s="3">
        <f>IF(A704&lt;=0,0,MIN(24+8*MAX(A704-3,0),100))</f>
        <v>100</v>
      </c>
      <c r="D704" s="3">
        <f>IF(A704&lt;=0,0,MAX(FLOOR(C704/A704,1),1))</f>
        <v>1</v>
      </c>
      <c r="E704" s="3">
        <f>IF(A704&lt;=0,0,MAX(D704*B704+2,4))</f>
        <v>73</v>
      </c>
      <c r="F704" s="4">
        <f>IF(C704=0,0,MAX(C704-E704,0)/C704)</f>
        <v>0.27</v>
      </c>
      <c r="G704" s="3">
        <f>ROUND(A704*CfgRawCapacityPerServerTB,4)</f>
        <v>2021760</v>
      </c>
      <c r="H704" s="3">
        <f>ROUND(G704*F704,4)</f>
        <v>545875.2</v>
      </c>
      <c r="I704" s="3">
        <f>ROUND(H704*CfgCapacityHeadroomFactor,4)</f>
        <v>436700.16</v>
      </c>
      <c r="J704" s="4">
        <f>IF(G704=0,0,ROUND(H704/G704*100,2))</f>
        <v>27</v>
      </c>
    </row>
    <row r="705" spans="1:10">
      <c r="A705">
        <v>703</v>
      </c>
      <c r="B705" s="2">
        <f>IF(A705&lt;=0,0,INT((A705-1)/10)+1)</f>
        <v>71</v>
      </c>
      <c r="C705" s="3">
        <f>IF(A705&lt;=0,0,MIN(24+8*MAX(A705-3,0),100))</f>
        <v>100</v>
      </c>
      <c r="D705" s="3">
        <f>IF(A705&lt;=0,0,MAX(FLOOR(C705/A705,1),1))</f>
        <v>1</v>
      </c>
      <c r="E705" s="3">
        <f>IF(A705&lt;=0,0,MAX(D705*B705+2,4))</f>
        <v>73</v>
      </c>
      <c r="F705" s="4">
        <f>IF(C705=0,0,MAX(C705-E705,0)/C705)</f>
        <v>0.27</v>
      </c>
      <c r="G705" s="3">
        <f>ROUND(A705*CfgRawCapacityPerServerTB,4)</f>
        <v>2024640</v>
      </c>
      <c r="H705" s="3">
        <f>ROUND(G705*F705,4)</f>
        <v>546652.8</v>
      </c>
      <c r="I705" s="3">
        <f>ROUND(H705*CfgCapacityHeadroomFactor,4)</f>
        <v>437322.24</v>
      </c>
      <c r="J705" s="4">
        <f>IF(G705=0,0,ROUND(H705/G705*100,2))</f>
        <v>27</v>
      </c>
    </row>
    <row r="706" spans="1:10">
      <c r="A706">
        <v>704</v>
      </c>
      <c r="B706" s="2">
        <f>IF(A706&lt;=0,0,INT((A706-1)/10)+1)</f>
        <v>71</v>
      </c>
      <c r="C706" s="3">
        <f>IF(A706&lt;=0,0,MIN(24+8*MAX(A706-3,0),100))</f>
        <v>100</v>
      </c>
      <c r="D706" s="3">
        <f>IF(A706&lt;=0,0,MAX(FLOOR(C706/A706,1),1))</f>
        <v>1</v>
      </c>
      <c r="E706" s="3">
        <f>IF(A706&lt;=0,0,MAX(D706*B706+2,4))</f>
        <v>73</v>
      </c>
      <c r="F706" s="4">
        <f>IF(C706=0,0,MAX(C706-E706,0)/C706)</f>
        <v>0.27</v>
      </c>
      <c r="G706" s="3">
        <f>ROUND(A706*CfgRawCapacityPerServerTB,4)</f>
        <v>2027520</v>
      </c>
      <c r="H706" s="3">
        <f>ROUND(G706*F706,4)</f>
        <v>547430.4</v>
      </c>
      <c r="I706" s="3">
        <f>ROUND(H706*CfgCapacityHeadroomFactor,4)</f>
        <v>437944.32</v>
      </c>
      <c r="J706" s="4">
        <f>IF(G706=0,0,ROUND(H706/G706*100,2))</f>
        <v>27</v>
      </c>
    </row>
    <row r="707" spans="1:10">
      <c r="A707">
        <v>705</v>
      </c>
      <c r="B707" s="2">
        <f>IF(A707&lt;=0,0,INT((A707-1)/10)+1)</f>
        <v>71</v>
      </c>
      <c r="C707" s="3">
        <f>IF(A707&lt;=0,0,MIN(24+8*MAX(A707-3,0),100))</f>
        <v>100</v>
      </c>
      <c r="D707" s="3">
        <f>IF(A707&lt;=0,0,MAX(FLOOR(C707/A707,1),1))</f>
        <v>1</v>
      </c>
      <c r="E707" s="3">
        <f>IF(A707&lt;=0,0,MAX(D707*B707+2,4))</f>
        <v>73</v>
      </c>
      <c r="F707" s="4">
        <f>IF(C707=0,0,MAX(C707-E707,0)/C707)</f>
        <v>0.27</v>
      </c>
      <c r="G707" s="3">
        <f>ROUND(A707*CfgRawCapacityPerServerTB,4)</f>
        <v>2030400</v>
      </c>
      <c r="H707" s="3">
        <f>ROUND(G707*F707,4)</f>
        <v>548208</v>
      </c>
      <c r="I707" s="3">
        <f>ROUND(H707*CfgCapacityHeadroomFactor,4)</f>
        <v>438566.4</v>
      </c>
      <c r="J707" s="4">
        <f>IF(G707=0,0,ROUND(H707/G707*100,2))</f>
        <v>27</v>
      </c>
    </row>
    <row r="708" spans="1:10">
      <c r="A708">
        <v>706</v>
      </c>
      <c r="B708" s="2">
        <f>IF(A708&lt;=0,0,INT((A708-1)/10)+1)</f>
        <v>71</v>
      </c>
      <c r="C708" s="3">
        <f>IF(A708&lt;=0,0,MIN(24+8*MAX(A708-3,0),100))</f>
        <v>100</v>
      </c>
      <c r="D708" s="3">
        <f>IF(A708&lt;=0,0,MAX(FLOOR(C708/A708,1),1))</f>
        <v>1</v>
      </c>
      <c r="E708" s="3">
        <f>IF(A708&lt;=0,0,MAX(D708*B708+2,4))</f>
        <v>73</v>
      </c>
      <c r="F708" s="4">
        <f>IF(C708=0,0,MAX(C708-E708,0)/C708)</f>
        <v>0.27</v>
      </c>
      <c r="G708" s="3">
        <f>ROUND(A708*CfgRawCapacityPerServerTB,4)</f>
        <v>2033280</v>
      </c>
      <c r="H708" s="3">
        <f>ROUND(G708*F708,4)</f>
        <v>548985.6</v>
      </c>
      <c r="I708" s="3">
        <f>ROUND(H708*CfgCapacityHeadroomFactor,4)</f>
        <v>439188.48</v>
      </c>
      <c r="J708" s="4">
        <f>IF(G708=0,0,ROUND(H708/G708*100,2))</f>
        <v>27</v>
      </c>
    </row>
    <row r="709" spans="1:10">
      <c r="A709">
        <v>707</v>
      </c>
      <c r="B709" s="2">
        <f>IF(A709&lt;=0,0,INT((A709-1)/10)+1)</f>
        <v>71</v>
      </c>
      <c r="C709" s="3">
        <f>IF(A709&lt;=0,0,MIN(24+8*MAX(A709-3,0),100))</f>
        <v>100</v>
      </c>
      <c r="D709" s="3">
        <f>IF(A709&lt;=0,0,MAX(FLOOR(C709/A709,1),1))</f>
        <v>1</v>
      </c>
      <c r="E709" s="3">
        <f>IF(A709&lt;=0,0,MAX(D709*B709+2,4))</f>
        <v>73</v>
      </c>
      <c r="F709" s="4">
        <f>IF(C709=0,0,MAX(C709-E709,0)/C709)</f>
        <v>0.27</v>
      </c>
      <c r="G709" s="3">
        <f>ROUND(A709*CfgRawCapacityPerServerTB,4)</f>
        <v>2036160</v>
      </c>
      <c r="H709" s="3">
        <f>ROUND(G709*F709,4)</f>
        <v>549763.2</v>
      </c>
      <c r="I709" s="3">
        <f>ROUND(H709*CfgCapacityHeadroomFactor,4)</f>
        <v>439810.56</v>
      </c>
      <c r="J709" s="4">
        <f>IF(G709=0,0,ROUND(H709/G709*100,2))</f>
        <v>27</v>
      </c>
    </row>
    <row r="710" spans="1:10">
      <c r="A710">
        <v>708</v>
      </c>
      <c r="B710" s="2">
        <f>IF(A710&lt;=0,0,INT((A710-1)/10)+1)</f>
        <v>71</v>
      </c>
      <c r="C710" s="3">
        <f>IF(A710&lt;=0,0,MIN(24+8*MAX(A710-3,0),100))</f>
        <v>100</v>
      </c>
      <c r="D710" s="3">
        <f>IF(A710&lt;=0,0,MAX(FLOOR(C710/A710,1),1))</f>
        <v>1</v>
      </c>
      <c r="E710" s="3">
        <f>IF(A710&lt;=0,0,MAX(D710*B710+2,4))</f>
        <v>73</v>
      </c>
      <c r="F710" s="4">
        <f>IF(C710=0,0,MAX(C710-E710,0)/C710)</f>
        <v>0.27</v>
      </c>
      <c r="G710" s="3">
        <f>ROUND(A710*CfgRawCapacityPerServerTB,4)</f>
        <v>2039040</v>
      </c>
      <c r="H710" s="3">
        <f>ROUND(G710*F710,4)</f>
        <v>550540.8</v>
      </c>
      <c r="I710" s="3">
        <f>ROUND(H710*CfgCapacityHeadroomFactor,4)</f>
        <v>440432.64</v>
      </c>
      <c r="J710" s="4">
        <f>IF(G710=0,0,ROUND(H710/G710*100,2))</f>
        <v>27</v>
      </c>
    </row>
    <row r="711" spans="1:10">
      <c r="A711">
        <v>709</v>
      </c>
      <c r="B711" s="2">
        <f>IF(A711&lt;=0,0,INT((A711-1)/10)+1)</f>
        <v>71</v>
      </c>
      <c r="C711" s="3">
        <f>IF(A711&lt;=0,0,MIN(24+8*MAX(A711-3,0),100))</f>
        <v>100</v>
      </c>
      <c r="D711" s="3">
        <f>IF(A711&lt;=0,0,MAX(FLOOR(C711/A711,1),1))</f>
        <v>1</v>
      </c>
      <c r="E711" s="3">
        <f>IF(A711&lt;=0,0,MAX(D711*B711+2,4))</f>
        <v>73</v>
      </c>
      <c r="F711" s="4">
        <f>IF(C711=0,0,MAX(C711-E711,0)/C711)</f>
        <v>0.27</v>
      </c>
      <c r="G711" s="3">
        <f>ROUND(A711*CfgRawCapacityPerServerTB,4)</f>
        <v>2041920</v>
      </c>
      <c r="H711" s="3">
        <f>ROUND(G711*F711,4)</f>
        <v>551318.4</v>
      </c>
      <c r="I711" s="3">
        <f>ROUND(H711*CfgCapacityHeadroomFactor,4)</f>
        <v>441054.72</v>
      </c>
      <c r="J711" s="4">
        <f>IF(G711=0,0,ROUND(H711/G711*100,2))</f>
        <v>27</v>
      </c>
    </row>
    <row r="712" spans="1:10">
      <c r="A712">
        <v>710</v>
      </c>
      <c r="B712" s="2">
        <f>IF(A712&lt;=0,0,INT((A712-1)/10)+1)</f>
        <v>71</v>
      </c>
      <c r="C712" s="3">
        <f>IF(A712&lt;=0,0,MIN(24+8*MAX(A712-3,0),100))</f>
        <v>100</v>
      </c>
      <c r="D712" s="3">
        <f>IF(A712&lt;=0,0,MAX(FLOOR(C712/A712,1),1))</f>
        <v>1</v>
      </c>
      <c r="E712" s="3">
        <f>IF(A712&lt;=0,0,MAX(D712*B712+2,4))</f>
        <v>73</v>
      </c>
      <c r="F712" s="4">
        <f>IF(C712=0,0,MAX(C712-E712,0)/C712)</f>
        <v>0.27</v>
      </c>
      <c r="G712" s="3">
        <f>ROUND(A712*CfgRawCapacityPerServerTB,4)</f>
        <v>2044800</v>
      </c>
      <c r="H712" s="3">
        <f>ROUND(G712*F712,4)</f>
        <v>552096</v>
      </c>
      <c r="I712" s="3">
        <f>ROUND(H712*CfgCapacityHeadroomFactor,4)</f>
        <v>441676.8</v>
      </c>
      <c r="J712" s="4">
        <f>IF(G712=0,0,ROUND(H712/G712*100,2))</f>
        <v>27</v>
      </c>
    </row>
    <row r="713" spans="1:10">
      <c r="A713">
        <v>711</v>
      </c>
      <c r="B713" s="2">
        <f>IF(A713&lt;=0,0,INT((A713-1)/10)+1)</f>
        <v>72</v>
      </c>
      <c r="C713" s="3">
        <f>IF(A713&lt;=0,0,MIN(24+8*MAX(A713-3,0),100))</f>
        <v>100</v>
      </c>
      <c r="D713" s="3">
        <f>IF(A713&lt;=0,0,MAX(FLOOR(C713/A713,1),1))</f>
        <v>1</v>
      </c>
      <c r="E713" s="3">
        <f>IF(A713&lt;=0,0,MAX(D713*B713+2,4))</f>
        <v>74</v>
      </c>
      <c r="F713" s="4">
        <f>IF(C713=0,0,MAX(C713-E713,0)/C713)</f>
        <v>0.26</v>
      </c>
      <c r="G713" s="3">
        <f>ROUND(A713*CfgRawCapacityPerServerTB,4)</f>
        <v>2047680</v>
      </c>
      <c r="H713" s="3">
        <f>ROUND(G713*F713,4)</f>
        <v>532396.8</v>
      </c>
      <c r="I713" s="3">
        <f>ROUND(H713*CfgCapacityHeadroomFactor,4)</f>
        <v>425917.44</v>
      </c>
      <c r="J713" s="4">
        <f>IF(G713=0,0,ROUND(H713/G713*100,2))</f>
        <v>26</v>
      </c>
    </row>
    <row r="714" spans="1:10">
      <c r="A714">
        <v>712</v>
      </c>
      <c r="B714" s="2">
        <f>IF(A714&lt;=0,0,INT((A714-1)/10)+1)</f>
        <v>72</v>
      </c>
      <c r="C714" s="3">
        <f>IF(A714&lt;=0,0,MIN(24+8*MAX(A714-3,0),100))</f>
        <v>100</v>
      </c>
      <c r="D714" s="3">
        <f>IF(A714&lt;=0,0,MAX(FLOOR(C714/A714,1),1))</f>
        <v>1</v>
      </c>
      <c r="E714" s="3">
        <f>IF(A714&lt;=0,0,MAX(D714*B714+2,4))</f>
        <v>74</v>
      </c>
      <c r="F714" s="4">
        <f>IF(C714=0,0,MAX(C714-E714,0)/C714)</f>
        <v>0.26</v>
      </c>
      <c r="G714" s="3">
        <f>ROUND(A714*CfgRawCapacityPerServerTB,4)</f>
        <v>2050560</v>
      </c>
      <c r="H714" s="3">
        <f>ROUND(G714*F714,4)</f>
        <v>533145.6</v>
      </c>
      <c r="I714" s="3">
        <f>ROUND(H714*CfgCapacityHeadroomFactor,4)</f>
        <v>426516.48</v>
      </c>
      <c r="J714" s="4">
        <f>IF(G714=0,0,ROUND(H714/G714*100,2))</f>
        <v>26</v>
      </c>
    </row>
    <row r="715" spans="1:10">
      <c r="A715">
        <v>713</v>
      </c>
      <c r="B715" s="2">
        <f>IF(A715&lt;=0,0,INT((A715-1)/10)+1)</f>
        <v>72</v>
      </c>
      <c r="C715" s="3">
        <f>IF(A715&lt;=0,0,MIN(24+8*MAX(A715-3,0),100))</f>
        <v>100</v>
      </c>
      <c r="D715" s="3">
        <f>IF(A715&lt;=0,0,MAX(FLOOR(C715/A715,1),1))</f>
        <v>1</v>
      </c>
      <c r="E715" s="3">
        <f>IF(A715&lt;=0,0,MAX(D715*B715+2,4))</f>
        <v>74</v>
      </c>
      <c r="F715" s="4">
        <f>IF(C715=0,0,MAX(C715-E715,0)/C715)</f>
        <v>0.26</v>
      </c>
      <c r="G715" s="3">
        <f>ROUND(A715*CfgRawCapacityPerServerTB,4)</f>
        <v>2053440</v>
      </c>
      <c r="H715" s="3">
        <f>ROUND(G715*F715,4)</f>
        <v>533894.4</v>
      </c>
      <c r="I715" s="3">
        <f>ROUND(H715*CfgCapacityHeadroomFactor,4)</f>
        <v>427115.52</v>
      </c>
      <c r="J715" s="4">
        <f>IF(G715=0,0,ROUND(H715/G715*100,2))</f>
        <v>26</v>
      </c>
    </row>
    <row r="716" spans="1:10">
      <c r="A716">
        <v>714</v>
      </c>
      <c r="B716" s="2">
        <f>IF(A716&lt;=0,0,INT((A716-1)/10)+1)</f>
        <v>72</v>
      </c>
      <c r="C716" s="3">
        <f>IF(A716&lt;=0,0,MIN(24+8*MAX(A716-3,0),100))</f>
        <v>100</v>
      </c>
      <c r="D716" s="3">
        <f>IF(A716&lt;=0,0,MAX(FLOOR(C716/A716,1),1))</f>
        <v>1</v>
      </c>
      <c r="E716" s="3">
        <f>IF(A716&lt;=0,0,MAX(D716*B716+2,4))</f>
        <v>74</v>
      </c>
      <c r="F716" s="4">
        <f>IF(C716=0,0,MAX(C716-E716,0)/C716)</f>
        <v>0.26</v>
      </c>
      <c r="G716" s="3">
        <f>ROUND(A716*CfgRawCapacityPerServerTB,4)</f>
        <v>2056320</v>
      </c>
      <c r="H716" s="3">
        <f>ROUND(G716*F716,4)</f>
        <v>534643.2</v>
      </c>
      <c r="I716" s="3">
        <f>ROUND(H716*CfgCapacityHeadroomFactor,4)</f>
        <v>427714.56</v>
      </c>
      <c r="J716" s="4">
        <f>IF(G716=0,0,ROUND(H716/G716*100,2))</f>
        <v>26</v>
      </c>
    </row>
    <row r="717" spans="1:10">
      <c r="A717">
        <v>715</v>
      </c>
      <c r="B717" s="2">
        <f>IF(A717&lt;=0,0,INT((A717-1)/10)+1)</f>
        <v>72</v>
      </c>
      <c r="C717" s="3">
        <f>IF(A717&lt;=0,0,MIN(24+8*MAX(A717-3,0),100))</f>
        <v>100</v>
      </c>
      <c r="D717" s="3">
        <f>IF(A717&lt;=0,0,MAX(FLOOR(C717/A717,1),1))</f>
        <v>1</v>
      </c>
      <c r="E717" s="3">
        <f>IF(A717&lt;=0,0,MAX(D717*B717+2,4))</f>
        <v>74</v>
      </c>
      <c r="F717" s="4">
        <f>IF(C717=0,0,MAX(C717-E717,0)/C717)</f>
        <v>0.26</v>
      </c>
      <c r="G717" s="3">
        <f>ROUND(A717*CfgRawCapacityPerServerTB,4)</f>
        <v>2059200</v>
      </c>
      <c r="H717" s="3">
        <f>ROUND(G717*F717,4)</f>
        <v>535392</v>
      </c>
      <c r="I717" s="3">
        <f>ROUND(H717*CfgCapacityHeadroomFactor,4)</f>
        <v>428313.6</v>
      </c>
      <c r="J717" s="4">
        <f>IF(G717=0,0,ROUND(H717/G717*100,2))</f>
        <v>26</v>
      </c>
    </row>
    <row r="718" spans="1:10">
      <c r="A718">
        <v>716</v>
      </c>
      <c r="B718" s="2">
        <f>IF(A718&lt;=0,0,INT((A718-1)/10)+1)</f>
        <v>72</v>
      </c>
      <c r="C718" s="3">
        <f>IF(A718&lt;=0,0,MIN(24+8*MAX(A718-3,0),100))</f>
        <v>100</v>
      </c>
      <c r="D718" s="3">
        <f>IF(A718&lt;=0,0,MAX(FLOOR(C718/A718,1),1))</f>
        <v>1</v>
      </c>
      <c r="E718" s="3">
        <f>IF(A718&lt;=0,0,MAX(D718*B718+2,4))</f>
        <v>74</v>
      </c>
      <c r="F718" s="4">
        <f>IF(C718=0,0,MAX(C718-E718,0)/C718)</f>
        <v>0.26</v>
      </c>
      <c r="G718" s="3">
        <f>ROUND(A718*CfgRawCapacityPerServerTB,4)</f>
        <v>2062080</v>
      </c>
      <c r="H718" s="3">
        <f>ROUND(G718*F718,4)</f>
        <v>536140.8</v>
      </c>
      <c r="I718" s="3">
        <f>ROUND(H718*CfgCapacityHeadroomFactor,4)</f>
        <v>428912.64</v>
      </c>
      <c r="J718" s="4">
        <f>IF(G718=0,0,ROUND(H718/G718*100,2))</f>
        <v>26</v>
      </c>
    </row>
    <row r="719" spans="1:10">
      <c r="A719">
        <v>717</v>
      </c>
      <c r="B719" s="2">
        <f>IF(A719&lt;=0,0,INT((A719-1)/10)+1)</f>
        <v>72</v>
      </c>
      <c r="C719" s="3">
        <f>IF(A719&lt;=0,0,MIN(24+8*MAX(A719-3,0),100))</f>
        <v>100</v>
      </c>
      <c r="D719" s="3">
        <f>IF(A719&lt;=0,0,MAX(FLOOR(C719/A719,1),1))</f>
        <v>1</v>
      </c>
      <c r="E719" s="3">
        <f>IF(A719&lt;=0,0,MAX(D719*B719+2,4))</f>
        <v>74</v>
      </c>
      <c r="F719" s="4">
        <f>IF(C719=0,0,MAX(C719-E719,0)/C719)</f>
        <v>0.26</v>
      </c>
      <c r="G719" s="3">
        <f>ROUND(A719*CfgRawCapacityPerServerTB,4)</f>
        <v>2064960</v>
      </c>
      <c r="H719" s="3">
        <f>ROUND(G719*F719,4)</f>
        <v>536889.6</v>
      </c>
      <c r="I719" s="3">
        <f>ROUND(H719*CfgCapacityHeadroomFactor,4)</f>
        <v>429511.68</v>
      </c>
      <c r="J719" s="4">
        <f>IF(G719=0,0,ROUND(H719/G719*100,2))</f>
        <v>26</v>
      </c>
    </row>
    <row r="720" spans="1:10">
      <c r="A720">
        <v>718</v>
      </c>
      <c r="B720" s="2">
        <f>IF(A720&lt;=0,0,INT((A720-1)/10)+1)</f>
        <v>72</v>
      </c>
      <c r="C720" s="3">
        <f>IF(A720&lt;=0,0,MIN(24+8*MAX(A720-3,0),100))</f>
        <v>100</v>
      </c>
      <c r="D720" s="3">
        <f>IF(A720&lt;=0,0,MAX(FLOOR(C720/A720,1),1))</f>
        <v>1</v>
      </c>
      <c r="E720" s="3">
        <f>IF(A720&lt;=0,0,MAX(D720*B720+2,4))</f>
        <v>74</v>
      </c>
      <c r="F720" s="4">
        <f>IF(C720=0,0,MAX(C720-E720,0)/C720)</f>
        <v>0.26</v>
      </c>
      <c r="G720" s="3">
        <f>ROUND(A720*CfgRawCapacityPerServerTB,4)</f>
        <v>2067840</v>
      </c>
      <c r="H720" s="3">
        <f>ROUND(G720*F720,4)</f>
        <v>537638.4</v>
      </c>
      <c r="I720" s="3">
        <f>ROUND(H720*CfgCapacityHeadroomFactor,4)</f>
        <v>430110.72</v>
      </c>
      <c r="J720" s="4">
        <f>IF(G720=0,0,ROUND(H720/G720*100,2))</f>
        <v>26</v>
      </c>
    </row>
    <row r="721" spans="1:10">
      <c r="A721">
        <v>719</v>
      </c>
      <c r="B721" s="2">
        <f>IF(A721&lt;=0,0,INT((A721-1)/10)+1)</f>
        <v>72</v>
      </c>
      <c r="C721" s="3">
        <f>IF(A721&lt;=0,0,MIN(24+8*MAX(A721-3,0),100))</f>
        <v>100</v>
      </c>
      <c r="D721" s="3">
        <f>IF(A721&lt;=0,0,MAX(FLOOR(C721/A721,1),1))</f>
        <v>1</v>
      </c>
      <c r="E721" s="3">
        <f>IF(A721&lt;=0,0,MAX(D721*B721+2,4))</f>
        <v>74</v>
      </c>
      <c r="F721" s="4">
        <f>IF(C721=0,0,MAX(C721-E721,0)/C721)</f>
        <v>0.26</v>
      </c>
      <c r="G721" s="3">
        <f>ROUND(A721*CfgRawCapacityPerServerTB,4)</f>
        <v>2070720</v>
      </c>
      <c r="H721" s="3">
        <f>ROUND(G721*F721,4)</f>
        <v>538387.2</v>
      </c>
      <c r="I721" s="3">
        <f>ROUND(H721*CfgCapacityHeadroomFactor,4)</f>
        <v>430709.76</v>
      </c>
      <c r="J721" s="4">
        <f>IF(G721=0,0,ROUND(H721/G721*100,2))</f>
        <v>26</v>
      </c>
    </row>
    <row r="722" spans="1:10">
      <c r="A722">
        <v>720</v>
      </c>
      <c r="B722" s="2">
        <f>IF(A722&lt;=0,0,INT((A722-1)/10)+1)</f>
        <v>72</v>
      </c>
      <c r="C722" s="3">
        <f>IF(A722&lt;=0,0,MIN(24+8*MAX(A722-3,0),100))</f>
        <v>100</v>
      </c>
      <c r="D722" s="3">
        <f>IF(A722&lt;=0,0,MAX(FLOOR(C722/A722,1),1))</f>
        <v>1</v>
      </c>
      <c r="E722" s="3">
        <f>IF(A722&lt;=0,0,MAX(D722*B722+2,4))</f>
        <v>74</v>
      </c>
      <c r="F722" s="4">
        <f>IF(C722=0,0,MAX(C722-E722,0)/C722)</f>
        <v>0.26</v>
      </c>
      <c r="G722" s="3">
        <f>ROUND(A722*CfgRawCapacityPerServerTB,4)</f>
        <v>2073600</v>
      </c>
      <c r="H722" s="3">
        <f>ROUND(G722*F722,4)</f>
        <v>539136</v>
      </c>
      <c r="I722" s="3">
        <f>ROUND(H722*CfgCapacityHeadroomFactor,4)</f>
        <v>431308.8</v>
      </c>
      <c r="J722" s="4">
        <f>IF(G722=0,0,ROUND(H722/G722*100,2))</f>
        <v>26</v>
      </c>
    </row>
    <row r="723" spans="1:10">
      <c r="A723">
        <v>721</v>
      </c>
      <c r="B723" s="2">
        <f>IF(A723&lt;=0,0,INT((A723-1)/10)+1)</f>
        <v>73</v>
      </c>
      <c r="C723" s="3">
        <f>IF(A723&lt;=0,0,MIN(24+8*MAX(A723-3,0),100))</f>
        <v>100</v>
      </c>
      <c r="D723" s="3">
        <f>IF(A723&lt;=0,0,MAX(FLOOR(C723/A723,1),1))</f>
        <v>1</v>
      </c>
      <c r="E723" s="3">
        <f>IF(A723&lt;=0,0,MAX(D723*B723+2,4))</f>
        <v>75</v>
      </c>
      <c r="F723" s="4">
        <f>IF(C723=0,0,MAX(C723-E723,0)/C723)</f>
        <v>0.25</v>
      </c>
      <c r="G723" s="3">
        <f>ROUND(A723*CfgRawCapacityPerServerTB,4)</f>
        <v>2076480</v>
      </c>
      <c r="H723" s="3">
        <f>ROUND(G723*F723,4)</f>
        <v>519120</v>
      </c>
      <c r="I723" s="3">
        <f>ROUND(H723*CfgCapacityHeadroomFactor,4)</f>
        <v>415296</v>
      </c>
      <c r="J723" s="4">
        <f>IF(G723=0,0,ROUND(H723/G723*100,2))</f>
        <v>25</v>
      </c>
    </row>
    <row r="724" spans="1:10">
      <c r="A724">
        <v>722</v>
      </c>
      <c r="B724" s="2">
        <f>IF(A724&lt;=0,0,INT((A724-1)/10)+1)</f>
        <v>73</v>
      </c>
      <c r="C724" s="3">
        <f>IF(A724&lt;=0,0,MIN(24+8*MAX(A724-3,0),100))</f>
        <v>100</v>
      </c>
      <c r="D724" s="3">
        <f>IF(A724&lt;=0,0,MAX(FLOOR(C724/A724,1),1))</f>
        <v>1</v>
      </c>
      <c r="E724" s="3">
        <f>IF(A724&lt;=0,0,MAX(D724*B724+2,4))</f>
        <v>75</v>
      </c>
      <c r="F724" s="4">
        <f>IF(C724=0,0,MAX(C724-E724,0)/C724)</f>
        <v>0.25</v>
      </c>
      <c r="G724" s="3">
        <f>ROUND(A724*CfgRawCapacityPerServerTB,4)</f>
        <v>2079360</v>
      </c>
      <c r="H724" s="3">
        <f>ROUND(G724*F724,4)</f>
        <v>519840</v>
      </c>
      <c r="I724" s="3">
        <f>ROUND(H724*CfgCapacityHeadroomFactor,4)</f>
        <v>415872</v>
      </c>
      <c r="J724" s="4">
        <f>IF(G724=0,0,ROUND(H724/G724*100,2))</f>
        <v>25</v>
      </c>
    </row>
    <row r="725" spans="1:10">
      <c r="A725">
        <v>723</v>
      </c>
      <c r="B725" s="2">
        <f>IF(A725&lt;=0,0,INT((A725-1)/10)+1)</f>
        <v>73</v>
      </c>
      <c r="C725" s="3">
        <f>IF(A725&lt;=0,0,MIN(24+8*MAX(A725-3,0),100))</f>
        <v>100</v>
      </c>
      <c r="D725" s="3">
        <f>IF(A725&lt;=0,0,MAX(FLOOR(C725/A725,1),1))</f>
        <v>1</v>
      </c>
      <c r="E725" s="3">
        <f>IF(A725&lt;=0,0,MAX(D725*B725+2,4))</f>
        <v>75</v>
      </c>
      <c r="F725" s="4">
        <f>IF(C725=0,0,MAX(C725-E725,0)/C725)</f>
        <v>0.25</v>
      </c>
      <c r="G725" s="3">
        <f>ROUND(A725*CfgRawCapacityPerServerTB,4)</f>
        <v>2082240</v>
      </c>
      <c r="H725" s="3">
        <f>ROUND(G725*F725,4)</f>
        <v>520560</v>
      </c>
      <c r="I725" s="3">
        <f>ROUND(H725*CfgCapacityHeadroomFactor,4)</f>
        <v>416448</v>
      </c>
      <c r="J725" s="4">
        <f>IF(G725=0,0,ROUND(H725/G725*100,2))</f>
        <v>25</v>
      </c>
    </row>
    <row r="726" spans="1:10">
      <c r="A726">
        <v>724</v>
      </c>
      <c r="B726" s="2">
        <f>IF(A726&lt;=0,0,INT((A726-1)/10)+1)</f>
        <v>73</v>
      </c>
      <c r="C726" s="3">
        <f>IF(A726&lt;=0,0,MIN(24+8*MAX(A726-3,0),100))</f>
        <v>100</v>
      </c>
      <c r="D726" s="3">
        <f>IF(A726&lt;=0,0,MAX(FLOOR(C726/A726,1),1))</f>
        <v>1</v>
      </c>
      <c r="E726" s="3">
        <f>IF(A726&lt;=0,0,MAX(D726*B726+2,4))</f>
        <v>75</v>
      </c>
      <c r="F726" s="4">
        <f>IF(C726=0,0,MAX(C726-E726,0)/C726)</f>
        <v>0.25</v>
      </c>
      <c r="G726" s="3">
        <f>ROUND(A726*CfgRawCapacityPerServerTB,4)</f>
        <v>2085120</v>
      </c>
      <c r="H726" s="3">
        <f>ROUND(G726*F726,4)</f>
        <v>521280</v>
      </c>
      <c r="I726" s="3">
        <f>ROUND(H726*CfgCapacityHeadroomFactor,4)</f>
        <v>417024</v>
      </c>
      <c r="J726" s="4">
        <f>IF(G726=0,0,ROUND(H726/G726*100,2))</f>
        <v>25</v>
      </c>
    </row>
    <row r="727" spans="1:10">
      <c r="A727">
        <v>725</v>
      </c>
      <c r="B727" s="2">
        <f>IF(A727&lt;=0,0,INT((A727-1)/10)+1)</f>
        <v>73</v>
      </c>
      <c r="C727" s="3">
        <f>IF(A727&lt;=0,0,MIN(24+8*MAX(A727-3,0),100))</f>
        <v>100</v>
      </c>
      <c r="D727" s="3">
        <f>IF(A727&lt;=0,0,MAX(FLOOR(C727/A727,1),1))</f>
        <v>1</v>
      </c>
      <c r="E727" s="3">
        <f>IF(A727&lt;=0,0,MAX(D727*B727+2,4))</f>
        <v>75</v>
      </c>
      <c r="F727" s="4">
        <f>IF(C727=0,0,MAX(C727-E727,0)/C727)</f>
        <v>0.25</v>
      </c>
      <c r="G727" s="3">
        <f>ROUND(A727*CfgRawCapacityPerServerTB,4)</f>
        <v>2088000</v>
      </c>
      <c r="H727" s="3">
        <f>ROUND(G727*F727,4)</f>
        <v>522000</v>
      </c>
      <c r="I727" s="3">
        <f>ROUND(H727*CfgCapacityHeadroomFactor,4)</f>
        <v>417600</v>
      </c>
      <c r="J727" s="4">
        <f>IF(G727=0,0,ROUND(H727/G727*100,2))</f>
        <v>25</v>
      </c>
    </row>
    <row r="728" spans="1:10">
      <c r="A728">
        <v>726</v>
      </c>
      <c r="B728" s="2">
        <f>IF(A728&lt;=0,0,INT((A728-1)/10)+1)</f>
        <v>73</v>
      </c>
      <c r="C728" s="3">
        <f>IF(A728&lt;=0,0,MIN(24+8*MAX(A728-3,0),100))</f>
        <v>100</v>
      </c>
      <c r="D728" s="3">
        <f>IF(A728&lt;=0,0,MAX(FLOOR(C728/A728,1),1))</f>
        <v>1</v>
      </c>
      <c r="E728" s="3">
        <f>IF(A728&lt;=0,0,MAX(D728*B728+2,4))</f>
        <v>75</v>
      </c>
      <c r="F728" s="4">
        <f>IF(C728=0,0,MAX(C728-E728,0)/C728)</f>
        <v>0.25</v>
      </c>
      <c r="G728" s="3">
        <f>ROUND(A728*CfgRawCapacityPerServerTB,4)</f>
        <v>2090880</v>
      </c>
      <c r="H728" s="3">
        <f>ROUND(G728*F728,4)</f>
        <v>522720</v>
      </c>
      <c r="I728" s="3">
        <f>ROUND(H728*CfgCapacityHeadroomFactor,4)</f>
        <v>418176</v>
      </c>
      <c r="J728" s="4">
        <f>IF(G728=0,0,ROUND(H728/G728*100,2))</f>
        <v>25</v>
      </c>
    </row>
    <row r="729" spans="1:10">
      <c r="A729">
        <v>727</v>
      </c>
      <c r="B729" s="2">
        <f>IF(A729&lt;=0,0,INT((A729-1)/10)+1)</f>
        <v>73</v>
      </c>
      <c r="C729" s="3">
        <f>IF(A729&lt;=0,0,MIN(24+8*MAX(A729-3,0),100))</f>
        <v>100</v>
      </c>
      <c r="D729" s="3">
        <f>IF(A729&lt;=0,0,MAX(FLOOR(C729/A729,1),1))</f>
        <v>1</v>
      </c>
      <c r="E729" s="3">
        <f>IF(A729&lt;=0,0,MAX(D729*B729+2,4))</f>
        <v>75</v>
      </c>
      <c r="F729" s="4">
        <f>IF(C729=0,0,MAX(C729-E729,0)/C729)</f>
        <v>0.25</v>
      </c>
      <c r="G729" s="3">
        <f>ROUND(A729*CfgRawCapacityPerServerTB,4)</f>
        <v>2093760</v>
      </c>
      <c r="H729" s="3">
        <f>ROUND(G729*F729,4)</f>
        <v>523440</v>
      </c>
      <c r="I729" s="3">
        <f>ROUND(H729*CfgCapacityHeadroomFactor,4)</f>
        <v>418752</v>
      </c>
      <c r="J729" s="4">
        <f>IF(G729=0,0,ROUND(H729/G729*100,2))</f>
        <v>25</v>
      </c>
    </row>
    <row r="730" spans="1:10">
      <c r="A730">
        <v>728</v>
      </c>
      <c r="B730" s="2">
        <f>IF(A730&lt;=0,0,INT((A730-1)/10)+1)</f>
        <v>73</v>
      </c>
      <c r="C730" s="3">
        <f>IF(A730&lt;=0,0,MIN(24+8*MAX(A730-3,0),100))</f>
        <v>100</v>
      </c>
      <c r="D730" s="3">
        <f>IF(A730&lt;=0,0,MAX(FLOOR(C730/A730,1),1))</f>
        <v>1</v>
      </c>
      <c r="E730" s="3">
        <f>IF(A730&lt;=0,0,MAX(D730*B730+2,4))</f>
        <v>75</v>
      </c>
      <c r="F730" s="4">
        <f>IF(C730=0,0,MAX(C730-E730,0)/C730)</f>
        <v>0.25</v>
      </c>
      <c r="G730" s="3">
        <f>ROUND(A730*CfgRawCapacityPerServerTB,4)</f>
        <v>2096640</v>
      </c>
      <c r="H730" s="3">
        <f>ROUND(G730*F730,4)</f>
        <v>524160</v>
      </c>
      <c r="I730" s="3">
        <f>ROUND(H730*CfgCapacityHeadroomFactor,4)</f>
        <v>419328</v>
      </c>
      <c r="J730" s="4">
        <f>IF(G730=0,0,ROUND(H730/G730*100,2))</f>
        <v>25</v>
      </c>
    </row>
    <row r="731" spans="1:10">
      <c r="A731">
        <v>729</v>
      </c>
      <c r="B731" s="2">
        <f>IF(A731&lt;=0,0,INT((A731-1)/10)+1)</f>
        <v>73</v>
      </c>
      <c r="C731" s="3">
        <f>IF(A731&lt;=0,0,MIN(24+8*MAX(A731-3,0),100))</f>
        <v>100</v>
      </c>
      <c r="D731" s="3">
        <f>IF(A731&lt;=0,0,MAX(FLOOR(C731/A731,1),1))</f>
        <v>1</v>
      </c>
      <c r="E731" s="3">
        <f>IF(A731&lt;=0,0,MAX(D731*B731+2,4))</f>
        <v>75</v>
      </c>
      <c r="F731" s="4">
        <f>IF(C731=0,0,MAX(C731-E731,0)/C731)</f>
        <v>0.25</v>
      </c>
      <c r="G731" s="3">
        <f>ROUND(A731*CfgRawCapacityPerServerTB,4)</f>
        <v>2099520</v>
      </c>
      <c r="H731" s="3">
        <f>ROUND(G731*F731,4)</f>
        <v>524880</v>
      </c>
      <c r="I731" s="3">
        <f>ROUND(H731*CfgCapacityHeadroomFactor,4)</f>
        <v>419904</v>
      </c>
      <c r="J731" s="4">
        <f>IF(G731=0,0,ROUND(H731/G731*100,2))</f>
        <v>25</v>
      </c>
    </row>
    <row r="732" spans="1:10">
      <c r="A732">
        <v>730</v>
      </c>
      <c r="B732" s="2">
        <f>IF(A732&lt;=0,0,INT((A732-1)/10)+1)</f>
        <v>73</v>
      </c>
      <c r="C732" s="3">
        <f>IF(A732&lt;=0,0,MIN(24+8*MAX(A732-3,0),100))</f>
        <v>100</v>
      </c>
      <c r="D732" s="3">
        <f>IF(A732&lt;=0,0,MAX(FLOOR(C732/A732,1),1))</f>
        <v>1</v>
      </c>
      <c r="E732" s="3">
        <f>IF(A732&lt;=0,0,MAX(D732*B732+2,4))</f>
        <v>75</v>
      </c>
      <c r="F732" s="4">
        <f>IF(C732=0,0,MAX(C732-E732,0)/C732)</f>
        <v>0.25</v>
      </c>
      <c r="G732" s="3">
        <f>ROUND(A732*CfgRawCapacityPerServerTB,4)</f>
        <v>2102400</v>
      </c>
      <c r="H732" s="3">
        <f>ROUND(G732*F732,4)</f>
        <v>525600</v>
      </c>
      <c r="I732" s="3">
        <f>ROUND(H732*CfgCapacityHeadroomFactor,4)</f>
        <v>420480</v>
      </c>
      <c r="J732" s="4">
        <f>IF(G732=0,0,ROUND(H732/G732*100,2))</f>
        <v>25</v>
      </c>
    </row>
    <row r="733" spans="1:10">
      <c r="A733">
        <v>731</v>
      </c>
      <c r="B733" s="2">
        <f>IF(A733&lt;=0,0,INT((A733-1)/10)+1)</f>
        <v>74</v>
      </c>
      <c r="C733" s="3">
        <f>IF(A733&lt;=0,0,MIN(24+8*MAX(A733-3,0),100))</f>
        <v>100</v>
      </c>
      <c r="D733" s="3">
        <f>IF(A733&lt;=0,0,MAX(FLOOR(C733/A733,1),1))</f>
        <v>1</v>
      </c>
      <c r="E733" s="3">
        <f>IF(A733&lt;=0,0,MAX(D733*B733+2,4))</f>
        <v>76</v>
      </c>
      <c r="F733" s="4">
        <f>IF(C733=0,0,MAX(C733-E733,0)/C733)</f>
        <v>0.24</v>
      </c>
      <c r="G733" s="3">
        <f>ROUND(A733*CfgRawCapacityPerServerTB,4)</f>
        <v>2105280</v>
      </c>
      <c r="H733" s="3">
        <f>ROUND(G733*F733,4)</f>
        <v>505267.2</v>
      </c>
      <c r="I733" s="3">
        <f>ROUND(H733*CfgCapacityHeadroomFactor,4)</f>
        <v>404213.76</v>
      </c>
      <c r="J733" s="4">
        <f>IF(G733=0,0,ROUND(H733/G733*100,2))</f>
        <v>24</v>
      </c>
    </row>
    <row r="734" spans="1:10">
      <c r="A734">
        <v>732</v>
      </c>
      <c r="B734" s="2">
        <f>IF(A734&lt;=0,0,INT((A734-1)/10)+1)</f>
        <v>74</v>
      </c>
      <c r="C734" s="3">
        <f>IF(A734&lt;=0,0,MIN(24+8*MAX(A734-3,0),100))</f>
        <v>100</v>
      </c>
      <c r="D734" s="3">
        <f>IF(A734&lt;=0,0,MAX(FLOOR(C734/A734,1),1))</f>
        <v>1</v>
      </c>
      <c r="E734" s="3">
        <f>IF(A734&lt;=0,0,MAX(D734*B734+2,4))</f>
        <v>76</v>
      </c>
      <c r="F734" s="4">
        <f>IF(C734=0,0,MAX(C734-E734,0)/C734)</f>
        <v>0.24</v>
      </c>
      <c r="G734" s="3">
        <f>ROUND(A734*CfgRawCapacityPerServerTB,4)</f>
        <v>2108160</v>
      </c>
      <c r="H734" s="3">
        <f>ROUND(G734*F734,4)</f>
        <v>505958.4</v>
      </c>
      <c r="I734" s="3">
        <f>ROUND(H734*CfgCapacityHeadroomFactor,4)</f>
        <v>404766.72</v>
      </c>
      <c r="J734" s="4">
        <f>IF(G734=0,0,ROUND(H734/G734*100,2))</f>
        <v>24</v>
      </c>
    </row>
    <row r="735" spans="1:10">
      <c r="A735">
        <v>733</v>
      </c>
      <c r="B735" s="2">
        <f>IF(A735&lt;=0,0,INT((A735-1)/10)+1)</f>
        <v>74</v>
      </c>
      <c r="C735" s="3">
        <f>IF(A735&lt;=0,0,MIN(24+8*MAX(A735-3,0),100))</f>
        <v>100</v>
      </c>
      <c r="D735" s="3">
        <f>IF(A735&lt;=0,0,MAX(FLOOR(C735/A735,1),1))</f>
        <v>1</v>
      </c>
      <c r="E735" s="3">
        <f>IF(A735&lt;=0,0,MAX(D735*B735+2,4))</f>
        <v>76</v>
      </c>
      <c r="F735" s="4">
        <f>IF(C735=0,0,MAX(C735-E735,0)/C735)</f>
        <v>0.24</v>
      </c>
      <c r="G735" s="3">
        <f>ROUND(A735*CfgRawCapacityPerServerTB,4)</f>
        <v>2111040</v>
      </c>
      <c r="H735" s="3">
        <f>ROUND(G735*F735,4)</f>
        <v>506649.6</v>
      </c>
      <c r="I735" s="3">
        <f>ROUND(H735*CfgCapacityHeadroomFactor,4)</f>
        <v>405319.68</v>
      </c>
      <c r="J735" s="4">
        <f>IF(G735=0,0,ROUND(H735/G735*100,2))</f>
        <v>24</v>
      </c>
    </row>
    <row r="736" spans="1:10">
      <c r="A736">
        <v>734</v>
      </c>
      <c r="B736" s="2">
        <f>IF(A736&lt;=0,0,INT((A736-1)/10)+1)</f>
        <v>74</v>
      </c>
      <c r="C736" s="3">
        <f>IF(A736&lt;=0,0,MIN(24+8*MAX(A736-3,0),100))</f>
        <v>100</v>
      </c>
      <c r="D736" s="3">
        <f>IF(A736&lt;=0,0,MAX(FLOOR(C736/A736,1),1))</f>
        <v>1</v>
      </c>
      <c r="E736" s="3">
        <f>IF(A736&lt;=0,0,MAX(D736*B736+2,4))</f>
        <v>76</v>
      </c>
      <c r="F736" s="4">
        <f>IF(C736=0,0,MAX(C736-E736,0)/C736)</f>
        <v>0.24</v>
      </c>
      <c r="G736" s="3">
        <f>ROUND(A736*CfgRawCapacityPerServerTB,4)</f>
        <v>2113920</v>
      </c>
      <c r="H736" s="3">
        <f>ROUND(G736*F736,4)</f>
        <v>507340.8</v>
      </c>
      <c r="I736" s="3">
        <f>ROUND(H736*CfgCapacityHeadroomFactor,4)</f>
        <v>405872.64</v>
      </c>
      <c r="J736" s="4">
        <f>IF(G736=0,0,ROUND(H736/G736*100,2))</f>
        <v>24</v>
      </c>
    </row>
    <row r="737" spans="1:10">
      <c r="A737">
        <v>735</v>
      </c>
      <c r="B737" s="2">
        <f>IF(A737&lt;=0,0,INT((A737-1)/10)+1)</f>
        <v>74</v>
      </c>
      <c r="C737" s="3">
        <f>IF(A737&lt;=0,0,MIN(24+8*MAX(A737-3,0),100))</f>
        <v>100</v>
      </c>
      <c r="D737" s="3">
        <f>IF(A737&lt;=0,0,MAX(FLOOR(C737/A737,1),1))</f>
        <v>1</v>
      </c>
      <c r="E737" s="3">
        <f>IF(A737&lt;=0,0,MAX(D737*B737+2,4))</f>
        <v>76</v>
      </c>
      <c r="F737" s="4">
        <f>IF(C737=0,0,MAX(C737-E737,0)/C737)</f>
        <v>0.24</v>
      </c>
      <c r="G737" s="3">
        <f>ROUND(A737*CfgRawCapacityPerServerTB,4)</f>
        <v>2116800</v>
      </c>
      <c r="H737" s="3">
        <f>ROUND(G737*F737,4)</f>
        <v>508032</v>
      </c>
      <c r="I737" s="3">
        <f>ROUND(H737*CfgCapacityHeadroomFactor,4)</f>
        <v>406425.6</v>
      </c>
      <c r="J737" s="4">
        <f>IF(G737=0,0,ROUND(H737/G737*100,2))</f>
        <v>24</v>
      </c>
    </row>
    <row r="738" spans="1:10">
      <c r="A738">
        <v>736</v>
      </c>
      <c r="B738" s="2">
        <f>IF(A738&lt;=0,0,INT((A738-1)/10)+1)</f>
        <v>74</v>
      </c>
      <c r="C738" s="3">
        <f>IF(A738&lt;=0,0,MIN(24+8*MAX(A738-3,0),100))</f>
        <v>100</v>
      </c>
      <c r="D738" s="3">
        <f>IF(A738&lt;=0,0,MAX(FLOOR(C738/A738,1),1))</f>
        <v>1</v>
      </c>
      <c r="E738" s="3">
        <f>IF(A738&lt;=0,0,MAX(D738*B738+2,4))</f>
        <v>76</v>
      </c>
      <c r="F738" s="4">
        <f>IF(C738=0,0,MAX(C738-E738,0)/C738)</f>
        <v>0.24</v>
      </c>
      <c r="G738" s="3">
        <f>ROUND(A738*CfgRawCapacityPerServerTB,4)</f>
        <v>2119680</v>
      </c>
      <c r="H738" s="3">
        <f>ROUND(G738*F738,4)</f>
        <v>508723.2</v>
      </c>
      <c r="I738" s="3">
        <f>ROUND(H738*CfgCapacityHeadroomFactor,4)</f>
        <v>406978.56</v>
      </c>
      <c r="J738" s="4">
        <f>IF(G738=0,0,ROUND(H738/G738*100,2))</f>
        <v>24</v>
      </c>
    </row>
    <row r="739" spans="1:10">
      <c r="A739">
        <v>737</v>
      </c>
      <c r="B739" s="2">
        <f>IF(A739&lt;=0,0,INT((A739-1)/10)+1)</f>
        <v>74</v>
      </c>
      <c r="C739" s="3">
        <f>IF(A739&lt;=0,0,MIN(24+8*MAX(A739-3,0),100))</f>
        <v>100</v>
      </c>
      <c r="D739" s="3">
        <f>IF(A739&lt;=0,0,MAX(FLOOR(C739/A739,1),1))</f>
        <v>1</v>
      </c>
      <c r="E739" s="3">
        <f>IF(A739&lt;=0,0,MAX(D739*B739+2,4))</f>
        <v>76</v>
      </c>
      <c r="F739" s="4">
        <f>IF(C739=0,0,MAX(C739-E739,0)/C739)</f>
        <v>0.24</v>
      </c>
      <c r="G739" s="3">
        <f>ROUND(A739*CfgRawCapacityPerServerTB,4)</f>
        <v>2122560</v>
      </c>
      <c r="H739" s="3">
        <f>ROUND(G739*F739,4)</f>
        <v>509414.4</v>
      </c>
      <c r="I739" s="3">
        <f>ROUND(H739*CfgCapacityHeadroomFactor,4)</f>
        <v>407531.52</v>
      </c>
      <c r="J739" s="4">
        <f>IF(G739=0,0,ROUND(H739/G739*100,2))</f>
        <v>24</v>
      </c>
    </row>
    <row r="740" spans="1:10">
      <c r="A740">
        <v>738</v>
      </c>
      <c r="B740" s="2">
        <f>IF(A740&lt;=0,0,INT((A740-1)/10)+1)</f>
        <v>74</v>
      </c>
      <c r="C740" s="3">
        <f>IF(A740&lt;=0,0,MIN(24+8*MAX(A740-3,0),100))</f>
        <v>100</v>
      </c>
      <c r="D740" s="3">
        <f>IF(A740&lt;=0,0,MAX(FLOOR(C740/A740,1),1))</f>
        <v>1</v>
      </c>
      <c r="E740" s="3">
        <f>IF(A740&lt;=0,0,MAX(D740*B740+2,4))</f>
        <v>76</v>
      </c>
      <c r="F740" s="4">
        <f>IF(C740=0,0,MAX(C740-E740,0)/C740)</f>
        <v>0.24</v>
      </c>
      <c r="G740" s="3">
        <f>ROUND(A740*CfgRawCapacityPerServerTB,4)</f>
        <v>2125440</v>
      </c>
      <c r="H740" s="3">
        <f>ROUND(G740*F740,4)</f>
        <v>510105.6</v>
      </c>
      <c r="I740" s="3">
        <f>ROUND(H740*CfgCapacityHeadroomFactor,4)</f>
        <v>408084.48</v>
      </c>
      <c r="J740" s="4">
        <f>IF(G740=0,0,ROUND(H740/G740*100,2))</f>
        <v>24</v>
      </c>
    </row>
    <row r="741" spans="1:10">
      <c r="A741">
        <v>739</v>
      </c>
      <c r="B741" s="2">
        <f>IF(A741&lt;=0,0,INT((A741-1)/10)+1)</f>
        <v>74</v>
      </c>
      <c r="C741" s="3">
        <f>IF(A741&lt;=0,0,MIN(24+8*MAX(A741-3,0),100))</f>
        <v>100</v>
      </c>
      <c r="D741" s="3">
        <f>IF(A741&lt;=0,0,MAX(FLOOR(C741/A741,1),1))</f>
        <v>1</v>
      </c>
      <c r="E741" s="3">
        <f>IF(A741&lt;=0,0,MAX(D741*B741+2,4))</f>
        <v>76</v>
      </c>
      <c r="F741" s="4">
        <f>IF(C741=0,0,MAX(C741-E741,0)/C741)</f>
        <v>0.24</v>
      </c>
      <c r="G741" s="3">
        <f>ROUND(A741*CfgRawCapacityPerServerTB,4)</f>
        <v>2128320</v>
      </c>
      <c r="H741" s="3">
        <f>ROUND(G741*F741,4)</f>
        <v>510796.8</v>
      </c>
      <c r="I741" s="3">
        <f>ROUND(H741*CfgCapacityHeadroomFactor,4)</f>
        <v>408637.44</v>
      </c>
      <c r="J741" s="4">
        <f>IF(G741=0,0,ROUND(H741/G741*100,2))</f>
        <v>24</v>
      </c>
    </row>
    <row r="742" spans="1:10">
      <c r="A742">
        <v>740</v>
      </c>
      <c r="B742" s="2">
        <f>IF(A742&lt;=0,0,INT((A742-1)/10)+1)</f>
        <v>74</v>
      </c>
      <c r="C742" s="3">
        <f>IF(A742&lt;=0,0,MIN(24+8*MAX(A742-3,0),100))</f>
        <v>100</v>
      </c>
      <c r="D742" s="3">
        <f>IF(A742&lt;=0,0,MAX(FLOOR(C742/A742,1),1))</f>
        <v>1</v>
      </c>
      <c r="E742" s="3">
        <f>IF(A742&lt;=0,0,MAX(D742*B742+2,4))</f>
        <v>76</v>
      </c>
      <c r="F742" s="4">
        <f>IF(C742=0,0,MAX(C742-E742,0)/C742)</f>
        <v>0.24</v>
      </c>
      <c r="G742" s="3">
        <f>ROUND(A742*CfgRawCapacityPerServerTB,4)</f>
        <v>2131200</v>
      </c>
      <c r="H742" s="3">
        <f>ROUND(G742*F742,4)</f>
        <v>511488</v>
      </c>
      <c r="I742" s="3">
        <f>ROUND(H742*CfgCapacityHeadroomFactor,4)</f>
        <v>409190.4</v>
      </c>
      <c r="J742" s="4">
        <f>IF(G742=0,0,ROUND(H742/G742*100,2))</f>
        <v>24</v>
      </c>
    </row>
    <row r="743" spans="1:10">
      <c r="A743">
        <v>741</v>
      </c>
      <c r="B743" s="2">
        <f>IF(A743&lt;=0,0,INT((A743-1)/10)+1)</f>
        <v>75</v>
      </c>
      <c r="C743" s="3">
        <f>IF(A743&lt;=0,0,MIN(24+8*MAX(A743-3,0),100))</f>
        <v>100</v>
      </c>
      <c r="D743" s="3">
        <f>IF(A743&lt;=0,0,MAX(FLOOR(C743/A743,1),1))</f>
        <v>1</v>
      </c>
      <c r="E743" s="3">
        <f>IF(A743&lt;=0,0,MAX(D743*B743+2,4))</f>
        <v>77</v>
      </c>
      <c r="F743" s="4">
        <f>IF(C743=0,0,MAX(C743-E743,0)/C743)</f>
        <v>0.23</v>
      </c>
      <c r="G743" s="3">
        <f>ROUND(A743*CfgRawCapacityPerServerTB,4)</f>
        <v>2134080</v>
      </c>
      <c r="H743" s="3">
        <f>ROUND(G743*F743,4)</f>
        <v>490838.4</v>
      </c>
      <c r="I743" s="3">
        <f>ROUND(H743*CfgCapacityHeadroomFactor,4)</f>
        <v>392670.72</v>
      </c>
      <c r="J743" s="4">
        <f>IF(G743=0,0,ROUND(H743/G743*100,2))</f>
        <v>23</v>
      </c>
    </row>
    <row r="744" spans="1:10">
      <c r="A744">
        <v>742</v>
      </c>
      <c r="B744" s="2">
        <f>IF(A744&lt;=0,0,INT((A744-1)/10)+1)</f>
        <v>75</v>
      </c>
      <c r="C744" s="3">
        <f>IF(A744&lt;=0,0,MIN(24+8*MAX(A744-3,0),100))</f>
        <v>100</v>
      </c>
      <c r="D744" s="3">
        <f>IF(A744&lt;=0,0,MAX(FLOOR(C744/A744,1),1))</f>
        <v>1</v>
      </c>
      <c r="E744" s="3">
        <f>IF(A744&lt;=0,0,MAX(D744*B744+2,4))</f>
        <v>77</v>
      </c>
      <c r="F744" s="4">
        <f>IF(C744=0,0,MAX(C744-E744,0)/C744)</f>
        <v>0.23</v>
      </c>
      <c r="G744" s="3">
        <f>ROUND(A744*CfgRawCapacityPerServerTB,4)</f>
        <v>2136960</v>
      </c>
      <c r="H744" s="3">
        <f>ROUND(G744*F744,4)</f>
        <v>491500.8</v>
      </c>
      <c r="I744" s="3">
        <f>ROUND(H744*CfgCapacityHeadroomFactor,4)</f>
        <v>393200.64</v>
      </c>
      <c r="J744" s="4">
        <f>IF(G744=0,0,ROUND(H744/G744*100,2))</f>
        <v>23</v>
      </c>
    </row>
    <row r="745" spans="1:10">
      <c r="A745">
        <v>743</v>
      </c>
      <c r="B745" s="2">
        <f>IF(A745&lt;=0,0,INT((A745-1)/10)+1)</f>
        <v>75</v>
      </c>
      <c r="C745" s="3">
        <f>IF(A745&lt;=0,0,MIN(24+8*MAX(A745-3,0),100))</f>
        <v>100</v>
      </c>
      <c r="D745" s="3">
        <f>IF(A745&lt;=0,0,MAX(FLOOR(C745/A745,1),1))</f>
        <v>1</v>
      </c>
      <c r="E745" s="3">
        <f>IF(A745&lt;=0,0,MAX(D745*B745+2,4))</f>
        <v>77</v>
      </c>
      <c r="F745" s="4">
        <f>IF(C745=0,0,MAX(C745-E745,0)/C745)</f>
        <v>0.23</v>
      </c>
      <c r="G745" s="3">
        <f>ROUND(A745*CfgRawCapacityPerServerTB,4)</f>
        <v>2139840</v>
      </c>
      <c r="H745" s="3">
        <f>ROUND(G745*F745,4)</f>
        <v>492163.2</v>
      </c>
      <c r="I745" s="3">
        <f>ROUND(H745*CfgCapacityHeadroomFactor,4)</f>
        <v>393730.56</v>
      </c>
      <c r="J745" s="4">
        <f>IF(G745=0,0,ROUND(H745/G745*100,2))</f>
        <v>23</v>
      </c>
    </row>
    <row r="746" spans="1:10">
      <c r="A746">
        <v>744</v>
      </c>
      <c r="B746" s="2">
        <f>IF(A746&lt;=0,0,INT((A746-1)/10)+1)</f>
        <v>75</v>
      </c>
      <c r="C746" s="3">
        <f>IF(A746&lt;=0,0,MIN(24+8*MAX(A746-3,0),100))</f>
        <v>100</v>
      </c>
      <c r="D746" s="3">
        <f>IF(A746&lt;=0,0,MAX(FLOOR(C746/A746,1),1))</f>
        <v>1</v>
      </c>
      <c r="E746" s="3">
        <f>IF(A746&lt;=0,0,MAX(D746*B746+2,4))</f>
        <v>77</v>
      </c>
      <c r="F746" s="4">
        <f>IF(C746=0,0,MAX(C746-E746,0)/C746)</f>
        <v>0.23</v>
      </c>
      <c r="G746" s="3">
        <f>ROUND(A746*CfgRawCapacityPerServerTB,4)</f>
        <v>2142720</v>
      </c>
      <c r="H746" s="3">
        <f>ROUND(G746*F746,4)</f>
        <v>492825.6</v>
      </c>
      <c r="I746" s="3">
        <f>ROUND(H746*CfgCapacityHeadroomFactor,4)</f>
        <v>394260.48</v>
      </c>
      <c r="J746" s="4">
        <f>IF(G746=0,0,ROUND(H746/G746*100,2))</f>
        <v>23</v>
      </c>
    </row>
    <row r="747" spans="1:10">
      <c r="A747">
        <v>745</v>
      </c>
      <c r="B747" s="2">
        <f>IF(A747&lt;=0,0,INT((A747-1)/10)+1)</f>
        <v>75</v>
      </c>
      <c r="C747" s="3">
        <f>IF(A747&lt;=0,0,MIN(24+8*MAX(A747-3,0),100))</f>
        <v>100</v>
      </c>
      <c r="D747" s="3">
        <f>IF(A747&lt;=0,0,MAX(FLOOR(C747/A747,1),1))</f>
        <v>1</v>
      </c>
      <c r="E747" s="3">
        <f>IF(A747&lt;=0,0,MAX(D747*B747+2,4))</f>
        <v>77</v>
      </c>
      <c r="F747" s="4">
        <f>IF(C747=0,0,MAX(C747-E747,0)/C747)</f>
        <v>0.23</v>
      </c>
      <c r="G747" s="3">
        <f>ROUND(A747*CfgRawCapacityPerServerTB,4)</f>
        <v>2145600</v>
      </c>
      <c r="H747" s="3">
        <f>ROUND(G747*F747,4)</f>
        <v>493488</v>
      </c>
      <c r="I747" s="3">
        <f>ROUND(H747*CfgCapacityHeadroomFactor,4)</f>
        <v>394790.4</v>
      </c>
      <c r="J747" s="4">
        <f>IF(G747=0,0,ROUND(H747/G747*100,2))</f>
        <v>23</v>
      </c>
    </row>
    <row r="748" spans="1:10">
      <c r="A748">
        <v>746</v>
      </c>
      <c r="B748" s="2">
        <f>IF(A748&lt;=0,0,INT((A748-1)/10)+1)</f>
        <v>75</v>
      </c>
      <c r="C748" s="3">
        <f>IF(A748&lt;=0,0,MIN(24+8*MAX(A748-3,0),100))</f>
        <v>100</v>
      </c>
      <c r="D748" s="3">
        <f>IF(A748&lt;=0,0,MAX(FLOOR(C748/A748,1),1))</f>
        <v>1</v>
      </c>
      <c r="E748" s="3">
        <f>IF(A748&lt;=0,0,MAX(D748*B748+2,4))</f>
        <v>77</v>
      </c>
      <c r="F748" s="4">
        <f>IF(C748=0,0,MAX(C748-E748,0)/C748)</f>
        <v>0.23</v>
      </c>
      <c r="G748" s="3">
        <f>ROUND(A748*CfgRawCapacityPerServerTB,4)</f>
        <v>2148480</v>
      </c>
      <c r="H748" s="3">
        <f>ROUND(G748*F748,4)</f>
        <v>494150.4</v>
      </c>
      <c r="I748" s="3">
        <f>ROUND(H748*CfgCapacityHeadroomFactor,4)</f>
        <v>395320.32</v>
      </c>
      <c r="J748" s="4">
        <f>IF(G748=0,0,ROUND(H748/G748*100,2))</f>
        <v>23</v>
      </c>
    </row>
    <row r="749" spans="1:10">
      <c r="A749">
        <v>747</v>
      </c>
      <c r="B749" s="2">
        <f>IF(A749&lt;=0,0,INT((A749-1)/10)+1)</f>
        <v>75</v>
      </c>
      <c r="C749" s="3">
        <f>IF(A749&lt;=0,0,MIN(24+8*MAX(A749-3,0),100))</f>
        <v>100</v>
      </c>
      <c r="D749" s="3">
        <f>IF(A749&lt;=0,0,MAX(FLOOR(C749/A749,1),1))</f>
        <v>1</v>
      </c>
      <c r="E749" s="3">
        <f>IF(A749&lt;=0,0,MAX(D749*B749+2,4))</f>
        <v>77</v>
      </c>
      <c r="F749" s="4">
        <f>IF(C749=0,0,MAX(C749-E749,0)/C749)</f>
        <v>0.23</v>
      </c>
      <c r="G749" s="3">
        <f>ROUND(A749*CfgRawCapacityPerServerTB,4)</f>
        <v>2151360</v>
      </c>
      <c r="H749" s="3">
        <f>ROUND(G749*F749,4)</f>
        <v>494812.8</v>
      </c>
      <c r="I749" s="3">
        <f>ROUND(H749*CfgCapacityHeadroomFactor,4)</f>
        <v>395850.24</v>
      </c>
      <c r="J749" s="4">
        <f>IF(G749=0,0,ROUND(H749/G749*100,2))</f>
        <v>23</v>
      </c>
    </row>
    <row r="750" spans="1:10">
      <c r="A750">
        <v>748</v>
      </c>
      <c r="B750" s="2">
        <f>IF(A750&lt;=0,0,INT((A750-1)/10)+1)</f>
        <v>75</v>
      </c>
      <c r="C750" s="3">
        <f>IF(A750&lt;=0,0,MIN(24+8*MAX(A750-3,0),100))</f>
        <v>100</v>
      </c>
      <c r="D750" s="3">
        <f>IF(A750&lt;=0,0,MAX(FLOOR(C750/A750,1),1))</f>
        <v>1</v>
      </c>
      <c r="E750" s="3">
        <f>IF(A750&lt;=0,0,MAX(D750*B750+2,4))</f>
        <v>77</v>
      </c>
      <c r="F750" s="4">
        <f>IF(C750=0,0,MAX(C750-E750,0)/C750)</f>
        <v>0.23</v>
      </c>
      <c r="G750" s="3">
        <f>ROUND(A750*CfgRawCapacityPerServerTB,4)</f>
        <v>2154240</v>
      </c>
      <c r="H750" s="3">
        <f>ROUND(G750*F750,4)</f>
        <v>495475.2</v>
      </c>
      <c r="I750" s="3">
        <f>ROUND(H750*CfgCapacityHeadroomFactor,4)</f>
        <v>396380.16</v>
      </c>
      <c r="J750" s="4">
        <f>IF(G750=0,0,ROUND(H750/G750*100,2))</f>
        <v>23</v>
      </c>
    </row>
    <row r="751" spans="1:10">
      <c r="A751">
        <v>749</v>
      </c>
      <c r="B751" s="2">
        <f>IF(A751&lt;=0,0,INT((A751-1)/10)+1)</f>
        <v>75</v>
      </c>
      <c r="C751" s="3">
        <f>IF(A751&lt;=0,0,MIN(24+8*MAX(A751-3,0),100))</f>
        <v>100</v>
      </c>
      <c r="D751" s="3">
        <f>IF(A751&lt;=0,0,MAX(FLOOR(C751/A751,1),1))</f>
        <v>1</v>
      </c>
      <c r="E751" s="3">
        <f>IF(A751&lt;=0,0,MAX(D751*B751+2,4))</f>
        <v>77</v>
      </c>
      <c r="F751" s="4">
        <f>IF(C751=0,0,MAX(C751-E751,0)/C751)</f>
        <v>0.23</v>
      </c>
      <c r="G751" s="3">
        <f>ROUND(A751*CfgRawCapacityPerServerTB,4)</f>
        <v>2157120</v>
      </c>
      <c r="H751" s="3">
        <f>ROUND(G751*F751,4)</f>
        <v>496137.6</v>
      </c>
      <c r="I751" s="3">
        <f>ROUND(H751*CfgCapacityHeadroomFactor,4)</f>
        <v>396910.08</v>
      </c>
      <c r="J751" s="4">
        <f>IF(G751=0,0,ROUND(H751/G751*100,2))</f>
        <v>23</v>
      </c>
    </row>
    <row r="752" spans="1:10">
      <c r="A752">
        <v>750</v>
      </c>
      <c r="B752" s="2">
        <f>IF(A752&lt;=0,0,INT((A752-1)/10)+1)</f>
        <v>75</v>
      </c>
      <c r="C752" s="3">
        <f>IF(A752&lt;=0,0,MIN(24+8*MAX(A752-3,0),100))</f>
        <v>100</v>
      </c>
      <c r="D752" s="3">
        <f>IF(A752&lt;=0,0,MAX(FLOOR(C752/A752,1),1))</f>
        <v>1</v>
      </c>
      <c r="E752" s="3">
        <f>IF(A752&lt;=0,0,MAX(D752*B752+2,4))</f>
        <v>77</v>
      </c>
      <c r="F752" s="4">
        <f>IF(C752=0,0,MAX(C752-E752,0)/C752)</f>
        <v>0.23</v>
      </c>
      <c r="G752" s="3">
        <f>ROUND(A752*CfgRawCapacityPerServerTB,4)</f>
        <v>2160000</v>
      </c>
      <c r="H752" s="3">
        <f>ROUND(G752*F752,4)</f>
        <v>496800</v>
      </c>
      <c r="I752" s="3">
        <f>ROUND(H752*CfgCapacityHeadroomFactor,4)</f>
        <v>397440</v>
      </c>
      <c r="J752" s="4">
        <f>IF(G752=0,0,ROUND(H752/G752*100,2))</f>
        <v>23</v>
      </c>
    </row>
    <row r="753" spans="1:10">
      <c r="A753">
        <v>751</v>
      </c>
      <c r="B753" s="2">
        <f>IF(A753&lt;=0,0,INT((A753-1)/10)+1)</f>
        <v>76</v>
      </c>
      <c r="C753" s="3">
        <f>IF(A753&lt;=0,0,MIN(24+8*MAX(A753-3,0),100))</f>
        <v>100</v>
      </c>
      <c r="D753" s="3">
        <f>IF(A753&lt;=0,0,MAX(FLOOR(C753/A753,1),1))</f>
        <v>1</v>
      </c>
      <c r="E753" s="3">
        <f>IF(A753&lt;=0,0,MAX(D753*B753+2,4))</f>
        <v>78</v>
      </c>
      <c r="F753" s="4">
        <f>IF(C753=0,0,MAX(C753-E753,0)/C753)</f>
        <v>0.22</v>
      </c>
      <c r="G753" s="3">
        <f>ROUND(A753*CfgRawCapacityPerServerTB,4)</f>
        <v>2162880</v>
      </c>
      <c r="H753" s="3">
        <f>ROUND(G753*F753,4)</f>
        <v>475833.6</v>
      </c>
      <c r="I753" s="3">
        <f>ROUND(H753*CfgCapacityHeadroomFactor,4)</f>
        <v>380666.88</v>
      </c>
      <c r="J753" s="4">
        <f>IF(G753=0,0,ROUND(H753/G753*100,2))</f>
        <v>22</v>
      </c>
    </row>
    <row r="754" spans="1:10">
      <c r="A754">
        <v>752</v>
      </c>
      <c r="B754" s="2">
        <f>IF(A754&lt;=0,0,INT((A754-1)/10)+1)</f>
        <v>76</v>
      </c>
      <c r="C754" s="3">
        <f>IF(A754&lt;=0,0,MIN(24+8*MAX(A754-3,0),100))</f>
        <v>100</v>
      </c>
      <c r="D754" s="3">
        <f>IF(A754&lt;=0,0,MAX(FLOOR(C754/A754,1),1))</f>
        <v>1</v>
      </c>
      <c r="E754" s="3">
        <f>IF(A754&lt;=0,0,MAX(D754*B754+2,4))</f>
        <v>78</v>
      </c>
      <c r="F754" s="4">
        <f>IF(C754=0,0,MAX(C754-E754,0)/C754)</f>
        <v>0.22</v>
      </c>
      <c r="G754" s="3">
        <f>ROUND(A754*CfgRawCapacityPerServerTB,4)</f>
        <v>2165760</v>
      </c>
      <c r="H754" s="3">
        <f>ROUND(G754*F754,4)</f>
        <v>476467.2</v>
      </c>
      <c r="I754" s="3">
        <f>ROUND(H754*CfgCapacityHeadroomFactor,4)</f>
        <v>381173.76</v>
      </c>
      <c r="J754" s="4">
        <f>IF(G754=0,0,ROUND(H754/G754*100,2))</f>
        <v>22</v>
      </c>
    </row>
    <row r="755" spans="1:10">
      <c r="A755">
        <v>753</v>
      </c>
      <c r="B755" s="2">
        <f>IF(A755&lt;=0,0,INT((A755-1)/10)+1)</f>
        <v>76</v>
      </c>
      <c r="C755" s="3">
        <f>IF(A755&lt;=0,0,MIN(24+8*MAX(A755-3,0),100))</f>
        <v>100</v>
      </c>
      <c r="D755" s="3">
        <f>IF(A755&lt;=0,0,MAX(FLOOR(C755/A755,1),1))</f>
        <v>1</v>
      </c>
      <c r="E755" s="3">
        <f>IF(A755&lt;=0,0,MAX(D755*B755+2,4))</f>
        <v>78</v>
      </c>
      <c r="F755" s="4">
        <f>IF(C755=0,0,MAX(C755-E755,0)/C755)</f>
        <v>0.22</v>
      </c>
      <c r="G755" s="3">
        <f>ROUND(A755*CfgRawCapacityPerServerTB,4)</f>
        <v>2168640</v>
      </c>
      <c r="H755" s="3">
        <f>ROUND(G755*F755,4)</f>
        <v>477100.8</v>
      </c>
      <c r="I755" s="3">
        <f>ROUND(H755*CfgCapacityHeadroomFactor,4)</f>
        <v>381680.64</v>
      </c>
      <c r="J755" s="4">
        <f>IF(G755=0,0,ROUND(H755/G755*100,2))</f>
        <v>22</v>
      </c>
    </row>
    <row r="756" spans="1:10">
      <c r="A756">
        <v>754</v>
      </c>
      <c r="B756" s="2">
        <f>IF(A756&lt;=0,0,INT((A756-1)/10)+1)</f>
        <v>76</v>
      </c>
      <c r="C756" s="3">
        <f>IF(A756&lt;=0,0,MIN(24+8*MAX(A756-3,0),100))</f>
        <v>100</v>
      </c>
      <c r="D756" s="3">
        <f>IF(A756&lt;=0,0,MAX(FLOOR(C756/A756,1),1))</f>
        <v>1</v>
      </c>
      <c r="E756" s="3">
        <f>IF(A756&lt;=0,0,MAX(D756*B756+2,4))</f>
        <v>78</v>
      </c>
      <c r="F756" s="4">
        <f>IF(C756=0,0,MAX(C756-E756,0)/C756)</f>
        <v>0.22</v>
      </c>
      <c r="G756" s="3">
        <f>ROUND(A756*CfgRawCapacityPerServerTB,4)</f>
        <v>2171520</v>
      </c>
      <c r="H756" s="3">
        <f>ROUND(G756*F756,4)</f>
        <v>477734.4</v>
      </c>
      <c r="I756" s="3">
        <f>ROUND(H756*CfgCapacityHeadroomFactor,4)</f>
        <v>382187.52</v>
      </c>
      <c r="J756" s="4">
        <f>IF(G756=0,0,ROUND(H756/G756*100,2))</f>
        <v>22</v>
      </c>
    </row>
    <row r="757" spans="1:10">
      <c r="A757">
        <v>755</v>
      </c>
      <c r="B757" s="2">
        <f>IF(A757&lt;=0,0,INT((A757-1)/10)+1)</f>
        <v>76</v>
      </c>
      <c r="C757" s="3">
        <f>IF(A757&lt;=0,0,MIN(24+8*MAX(A757-3,0),100))</f>
        <v>100</v>
      </c>
      <c r="D757" s="3">
        <f>IF(A757&lt;=0,0,MAX(FLOOR(C757/A757,1),1))</f>
        <v>1</v>
      </c>
      <c r="E757" s="3">
        <f>IF(A757&lt;=0,0,MAX(D757*B757+2,4))</f>
        <v>78</v>
      </c>
      <c r="F757" s="4">
        <f>IF(C757=0,0,MAX(C757-E757,0)/C757)</f>
        <v>0.22</v>
      </c>
      <c r="G757" s="3">
        <f>ROUND(A757*CfgRawCapacityPerServerTB,4)</f>
        <v>2174400</v>
      </c>
      <c r="H757" s="3">
        <f>ROUND(G757*F757,4)</f>
        <v>478368</v>
      </c>
      <c r="I757" s="3">
        <f>ROUND(H757*CfgCapacityHeadroomFactor,4)</f>
        <v>382694.4</v>
      </c>
      <c r="J757" s="4">
        <f>IF(G757=0,0,ROUND(H757/G757*100,2))</f>
        <v>22</v>
      </c>
    </row>
    <row r="758" spans="1:10">
      <c r="A758">
        <v>756</v>
      </c>
      <c r="B758" s="2">
        <f>IF(A758&lt;=0,0,INT((A758-1)/10)+1)</f>
        <v>76</v>
      </c>
      <c r="C758" s="3">
        <f>IF(A758&lt;=0,0,MIN(24+8*MAX(A758-3,0),100))</f>
        <v>100</v>
      </c>
      <c r="D758" s="3">
        <f>IF(A758&lt;=0,0,MAX(FLOOR(C758/A758,1),1))</f>
        <v>1</v>
      </c>
      <c r="E758" s="3">
        <f>IF(A758&lt;=0,0,MAX(D758*B758+2,4))</f>
        <v>78</v>
      </c>
      <c r="F758" s="4">
        <f>IF(C758=0,0,MAX(C758-E758,0)/C758)</f>
        <v>0.22</v>
      </c>
      <c r="G758" s="3">
        <f>ROUND(A758*CfgRawCapacityPerServerTB,4)</f>
        <v>2177280</v>
      </c>
      <c r="H758" s="3">
        <f>ROUND(G758*F758,4)</f>
        <v>479001.6</v>
      </c>
      <c r="I758" s="3">
        <f>ROUND(H758*CfgCapacityHeadroomFactor,4)</f>
        <v>383201.28</v>
      </c>
      <c r="J758" s="4">
        <f>IF(G758=0,0,ROUND(H758/G758*100,2))</f>
        <v>22</v>
      </c>
    </row>
    <row r="759" spans="1:10">
      <c r="A759">
        <v>757</v>
      </c>
      <c r="B759" s="2">
        <f>IF(A759&lt;=0,0,INT((A759-1)/10)+1)</f>
        <v>76</v>
      </c>
      <c r="C759" s="3">
        <f>IF(A759&lt;=0,0,MIN(24+8*MAX(A759-3,0),100))</f>
        <v>100</v>
      </c>
      <c r="D759" s="3">
        <f>IF(A759&lt;=0,0,MAX(FLOOR(C759/A759,1),1))</f>
        <v>1</v>
      </c>
      <c r="E759" s="3">
        <f>IF(A759&lt;=0,0,MAX(D759*B759+2,4))</f>
        <v>78</v>
      </c>
      <c r="F759" s="4">
        <f>IF(C759=0,0,MAX(C759-E759,0)/C759)</f>
        <v>0.22</v>
      </c>
      <c r="G759" s="3">
        <f>ROUND(A759*CfgRawCapacityPerServerTB,4)</f>
        <v>2180160</v>
      </c>
      <c r="H759" s="3">
        <f>ROUND(G759*F759,4)</f>
        <v>479635.2</v>
      </c>
      <c r="I759" s="3">
        <f>ROUND(H759*CfgCapacityHeadroomFactor,4)</f>
        <v>383708.16</v>
      </c>
      <c r="J759" s="4">
        <f>IF(G759=0,0,ROUND(H759/G759*100,2))</f>
        <v>22</v>
      </c>
    </row>
    <row r="760" spans="1:10">
      <c r="A760">
        <v>758</v>
      </c>
      <c r="B760" s="2">
        <f>IF(A760&lt;=0,0,INT((A760-1)/10)+1)</f>
        <v>76</v>
      </c>
      <c r="C760" s="3">
        <f>IF(A760&lt;=0,0,MIN(24+8*MAX(A760-3,0),100))</f>
        <v>100</v>
      </c>
      <c r="D760" s="3">
        <f>IF(A760&lt;=0,0,MAX(FLOOR(C760/A760,1),1))</f>
        <v>1</v>
      </c>
      <c r="E760" s="3">
        <f>IF(A760&lt;=0,0,MAX(D760*B760+2,4))</f>
        <v>78</v>
      </c>
      <c r="F760" s="4">
        <f>IF(C760=0,0,MAX(C760-E760,0)/C760)</f>
        <v>0.22</v>
      </c>
      <c r="G760" s="3">
        <f>ROUND(A760*CfgRawCapacityPerServerTB,4)</f>
        <v>2183040</v>
      </c>
      <c r="H760" s="3">
        <f>ROUND(G760*F760,4)</f>
        <v>480268.8</v>
      </c>
      <c r="I760" s="3">
        <f>ROUND(H760*CfgCapacityHeadroomFactor,4)</f>
        <v>384215.04</v>
      </c>
      <c r="J760" s="4">
        <f>IF(G760=0,0,ROUND(H760/G760*100,2))</f>
        <v>22</v>
      </c>
    </row>
    <row r="761" spans="1:10">
      <c r="A761">
        <v>759</v>
      </c>
      <c r="B761" s="2">
        <f>IF(A761&lt;=0,0,INT((A761-1)/10)+1)</f>
        <v>76</v>
      </c>
      <c r="C761" s="3">
        <f>IF(A761&lt;=0,0,MIN(24+8*MAX(A761-3,0),100))</f>
        <v>100</v>
      </c>
      <c r="D761" s="3">
        <f>IF(A761&lt;=0,0,MAX(FLOOR(C761/A761,1),1))</f>
        <v>1</v>
      </c>
      <c r="E761" s="3">
        <f>IF(A761&lt;=0,0,MAX(D761*B761+2,4))</f>
        <v>78</v>
      </c>
      <c r="F761" s="4">
        <f>IF(C761=0,0,MAX(C761-E761,0)/C761)</f>
        <v>0.22</v>
      </c>
      <c r="G761" s="3">
        <f>ROUND(A761*CfgRawCapacityPerServerTB,4)</f>
        <v>2185920</v>
      </c>
      <c r="H761" s="3">
        <f>ROUND(G761*F761,4)</f>
        <v>480902.4</v>
      </c>
      <c r="I761" s="3">
        <f>ROUND(H761*CfgCapacityHeadroomFactor,4)</f>
        <v>384721.92</v>
      </c>
      <c r="J761" s="4">
        <f>IF(G761=0,0,ROUND(H761/G761*100,2))</f>
        <v>22</v>
      </c>
    </row>
    <row r="762" spans="1:10">
      <c r="A762">
        <v>760</v>
      </c>
      <c r="B762" s="2">
        <f>IF(A762&lt;=0,0,INT((A762-1)/10)+1)</f>
        <v>76</v>
      </c>
      <c r="C762" s="3">
        <f>IF(A762&lt;=0,0,MIN(24+8*MAX(A762-3,0),100))</f>
        <v>100</v>
      </c>
      <c r="D762" s="3">
        <f>IF(A762&lt;=0,0,MAX(FLOOR(C762/A762,1),1))</f>
        <v>1</v>
      </c>
      <c r="E762" s="3">
        <f>IF(A762&lt;=0,0,MAX(D762*B762+2,4))</f>
        <v>78</v>
      </c>
      <c r="F762" s="4">
        <f>IF(C762=0,0,MAX(C762-E762,0)/C762)</f>
        <v>0.22</v>
      </c>
      <c r="G762" s="3">
        <f>ROUND(A762*CfgRawCapacityPerServerTB,4)</f>
        <v>2188800</v>
      </c>
      <c r="H762" s="3">
        <f>ROUND(G762*F762,4)</f>
        <v>481536</v>
      </c>
      <c r="I762" s="3">
        <f>ROUND(H762*CfgCapacityHeadroomFactor,4)</f>
        <v>385228.8</v>
      </c>
      <c r="J762" s="4">
        <f>IF(G762=0,0,ROUND(H762/G762*100,2))</f>
        <v>22</v>
      </c>
    </row>
    <row r="763" spans="1:10">
      <c r="A763">
        <v>761</v>
      </c>
      <c r="B763" s="2">
        <f>IF(A763&lt;=0,0,INT((A763-1)/10)+1)</f>
        <v>77</v>
      </c>
      <c r="C763" s="3">
        <f>IF(A763&lt;=0,0,MIN(24+8*MAX(A763-3,0),100))</f>
        <v>100</v>
      </c>
      <c r="D763" s="3">
        <f>IF(A763&lt;=0,0,MAX(FLOOR(C763/A763,1),1))</f>
        <v>1</v>
      </c>
      <c r="E763" s="3">
        <f>IF(A763&lt;=0,0,MAX(D763*B763+2,4))</f>
        <v>79</v>
      </c>
      <c r="F763" s="4">
        <f>IF(C763=0,0,MAX(C763-E763,0)/C763)</f>
        <v>0.21</v>
      </c>
      <c r="G763" s="3">
        <f>ROUND(A763*CfgRawCapacityPerServerTB,4)</f>
        <v>2191680</v>
      </c>
      <c r="H763" s="3">
        <f>ROUND(G763*F763,4)</f>
        <v>460252.8</v>
      </c>
      <c r="I763" s="3">
        <f>ROUND(H763*CfgCapacityHeadroomFactor,4)</f>
        <v>368202.24</v>
      </c>
      <c r="J763" s="4">
        <f>IF(G763=0,0,ROUND(H763/G763*100,2))</f>
        <v>21</v>
      </c>
    </row>
    <row r="764" spans="1:10">
      <c r="A764">
        <v>762</v>
      </c>
      <c r="B764" s="2">
        <f>IF(A764&lt;=0,0,INT((A764-1)/10)+1)</f>
        <v>77</v>
      </c>
      <c r="C764" s="3">
        <f>IF(A764&lt;=0,0,MIN(24+8*MAX(A764-3,0),100))</f>
        <v>100</v>
      </c>
      <c r="D764" s="3">
        <f>IF(A764&lt;=0,0,MAX(FLOOR(C764/A764,1),1))</f>
        <v>1</v>
      </c>
      <c r="E764" s="3">
        <f>IF(A764&lt;=0,0,MAX(D764*B764+2,4))</f>
        <v>79</v>
      </c>
      <c r="F764" s="4">
        <f>IF(C764=0,0,MAX(C764-E764,0)/C764)</f>
        <v>0.21</v>
      </c>
      <c r="G764" s="3">
        <f>ROUND(A764*CfgRawCapacityPerServerTB,4)</f>
        <v>2194560</v>
      </c>
      <c r="H764" s="3">
        <f>ROUND(G764*F764,4)</f>
        <v>460857.6</v>
      </c>
      <c r="I764" s="3">
        <f>ROUND(H764*CfgCapacityHeadroomFactor,4)</f>
        <v>368686.08</v>
      </c>
      <c r="J764" s="4">
        <f>IF(G764=0,0,ROUND(H764/G764*100,2))</f>
        <v>21</v>
      </c>
    </row>
    <row r="765" spans="1:10">
      <c r="A765">
        <v>763</v>
      </c>
      <c r="B765" s="2">
        <f>IF(A765&lt;=0,0,INT((A765-1)/10)+1)</f>
        <v>77</v>
      </c>
      <c r="C765" s="3">
        <f>IF(A765&lt;=0,0,MIN(24+8*MAX(A765-3,0),100))</f>
        <v>100</v>
      </c>
      <c r="D765" s="3">
        <f>IF(A765&lt;=0,0,MAX(FLOOR(C765/A765,1),1))</f>
        <v>1</v>
      </c>
      <c r="E765" s="3">
        <f>IF(A765&lt;=0,0,MAX(D765*B765+2,4))</f>
        <v>79</v>
      </c>
      <c r="F765" s="4">
        <f>IF(C765=0,0,MAX(C765-E765,0)/C765)</f>
        <v>0.21</v>
      </c>
      <c r="G765" s="3">
        <f>ROUND(A765*CfgRawCapacityPerServerTB,4)</f>
        <v>2197440</v>
      </c>
      <c r="H765" s="3">
        <f>ROUND(G765*F765,4)</f>
        <v>461462.4</v>
      </c>
      <c r="I765" s="3">
        <f>ROUND(H765*CfgCapacityHeadroomFactor,4)</f>
        <v>369169.92</v>
      </c>
      <c r="J765" s="4">
        <f>IF(G765=0,0,ROUND(H765/G765*100,2))</f>
        <v>21</v>
      </c>
    </row>
    <row r="766" spans="1:10">
      <c r="A766">
        <v>764</v>
      </c>
      <c r="B766" s="2">
        <f>IF(A766&lt;=0,0,INT((A766-1)/10)+1)</f>
        <v>77</v>
      </c>
      <c r="C766" s="3">
        <f>IF(A766&lt;=0,0,MIN(24+8*MAX(A766-3,0),100))</f>
        <v>100</v>
      </c>
      <c r="D766" s="3">
        <f>IF(A766&lt;=0,0,MAX(FLOOR(C766/A766,1),1))</f>
        <v>1</v>
      </c>
      <c r="E766" s="3">
        <f>IF(A766&lt;=0,0,MAX(D766*B766+2,4))</f>
        <v>79</v>
      </c>
      <c r="F766" s="4">
        <f>IF(C766=0,0,MAX(C766-E766,0)/C766)</f>
        <v>0.21</v>
      </c>
      <c r="G766" s="3">
        <f>ROUND(A766*CfgRawCapacityPerServerTB,4)</f>
        <v>2200320</v>
      </c>
      <c r="H766" s="3">
        <f>ROUND(G766*F766,4)</f>
        <v>462067.2</v>
      </c>
      <c r="I766" s="3">
        <f>ROUND(H766*CfgCapacityHeadroomFactor,4)</f>
        <v>369653.76</v>
      </c>
      <c r="J766" s="4">
        <f>IF(G766=0,0,ROUND(H766/G766*100,2))</f>
        <v>21</v>
      </c>
    </row>
    <row r="767" spans="1:10">
      <c r="A767">
        <v>765</v>
      </c>
      <c r="B767" s="2">
        <f>IF(A767&lt;=0,0,INT((A767-1)/10)+1)</f>
        <v>77</v>
      </c>
      <c r="C767" s="3">
        <f>IF(A767&lt;=0,0,MIN(24+8*MAX(A767-3,0),100))</f>
        <v>100</v>
      </c>
      <c r="D767" s="3">
        <f>IF(A767&lt;=0,0,MAX(FLOOR(C767/A767,1),1))</f>
        <v>1</v>
      </c>
      <c r="E767" s="3">
        <f>IF(A767&lt;=0,0,MAX(D767*B767+2,4))</f>
        <v>79</v>
      </c>
      <c r="F767" s="4">
        <f>IF(C767=0,0,MAX(C767-E767,0)/C767)</f>
        <v>0.21</v>
      </c>
      <c r="G767" s="3">
        <f>ROUND(A767*CfgRawCapacityPerServerTB,4)</f>
        <v>2203200</v>
      </c>
      <c r="H767" s="3">
        <f>ROUND(G767*F767,4)</f>
        <v>462672</v>
      </c>
      <c r="I767" s="3">
        <f>ROUND(H767*CfgCapacityHeadroomFactor,4)</f>
        <v>370137.6</v>
      </c>
      <c r="J767" s="4">
        <f>IF(G767=0,0,ROUND(H767/G767*100,2))</f>
        <v>21</v>
      </c>
    </row>
    <row r="768" spans="1:10">
      <c r="A768">
        <v>766</v>
      </c>
      <c r="B768" s="2">
        <f>IF(A768&lt;=0,0,INT((A768-1)/10)+1)</f>
        <v>77</v>
      </c>
      <c r="C768" s="3">
        <f>IF(A768&lt;=0,0,MIN(24+8*MAX(A768-3,0),100))</f>
        <v>100</v>
      </c>
      <c r="D768" s="3">
        <f>IF(A768&lt;=0,0,MAX(FLOOR(C768/A768,1),1))</f>
        <v>1</v>
      </c>
      <c r="E768" s="3">
        <f>IF(A768&lt;=0,0,MAX(D768*B768+2,4))</f>
        <v>79</v>
      </c>
      <c r="F768" s="4">
        <f>IF(C768=0,0,MAX(C768-E768,0)/C768)</f>
        <v>0.21</v>
      </c>
      <c r="G768" s="3">
        <f>ROUND(A768*CfgRawCapacityPerServerTB,4)</f>
        <v>2206080</v>
      </c>
      <c r="H768" s="3">
        <f>ROUND(G768*F768,4)</f>
        <v>463276.8</v>
      </c>
      <c r="I768" s="3">
        <f>ROUND(H768*CfgCapacityHeadroomFactor,4)</f>
        <v>370621.44</v>
      </c>
      <c r="J768" s="4">
        <f>IF(G768=0,0,ROUND(H768/G768*100,2))</f>
        <v>21</v>
      </c>
    </row>
    <row r="769" spans="1:10">
      <c r="A769">
        <v>767</v>
      </c>
      <c r="B769" s="2">
        <f>IF(A769&lt;=0,0,INT((A769-1)/10)+1)</f>
        <v>77</v>
      </c>
      <c r="C769" s="3">
        <f>IF(A769&lt;=0,0,MIN(24+8*MAX(A769-3,0),100))</f>
        <v>100</v>
      </c>
      <c r="D769" s="3">
        <f>IF(A769&lt;=0,0,MAX(FLOOR(C769/A769,1),1))</f>
        <v>1</v>
      </c>
      <c r="E769" s="3">
        <f>IF(A769&lt;=0,0,MAX(D769*B769+2,4))</f>
        <v>79</v>
      </c>
      <c r="F769" s="4">
        <f>IF(C769=0,0,MAX(C769-E769,0)/C769)</f>
        <v>0.21</v>
      </c>
      <c r="G769" s="3">
        <f>ROUND(A769*CfgRawCapacityPerServerTB,4)</f>
        <v>2208960</v>
      </c>
      <c r="H769" s="3">
        <f>ROUND(G769*F769,4)</f>
        <v>463881.6</v>
      </c>
      <c r="I769" s="3">
        <f>ROUND(H769*CfgCapacityHeadroomFactor,4)</f>
        <v>371105.28</v>
      </c>
      <c r="J769" s="4">
        <f>IF(G769=0,0,ROUND(H769/G769*100,2))</f>
        <v>21</v>
      </c>
    </row>
    <row r="770" spans="1:10">
      <c r="A770">
        <v>768</v>
      </c>
      <c r="B770" s="2">
        <f>IF(A770&lt;=0,0,INT((A770-1)/10)+1)</f>
        <v>77</v>
      </c>
      <c r="C770" s="3">
        <f>IF(A770&lt;=0,0,MIN(24+8*MAX(A770-3,0),100))</f>
        <v>100</v>
      </c>
      <c r="D770" s="3">
        <f>IF(A770&lt;=0,0,MAX(FLOOR(C770/A770,1),1))</f>
        <v>1</v>
      </c>
      <c r="E770" s="3">
        <f>IF(A770&lt;=0,0,MAX(D770*B770+2,4))</f>
        <v>79</v>
      </c>
      <c r="F770" s="4">
        <f>IF(C770=0,0,MAX(C770-E770,0)/C770)</f>
        <v>0.21</v>
      </c>
      <c r="G770" s="3">
        <f>ROUND(A770*CfgRawCapacityPerServerTB,4)</f>
        <v>2211840</v>
      </c>
      <c r="H770" s="3">
        <f>ROUND(G770*F770,4)</f>
        <v>464486.4</v>
      </c>
      <c r="I770" s="3">
        <f>ROUND(H770*CfgCapacityHeadroomFactor,4)</f>
        <v>371589.12</v>
      </c>
      <c r="J770" s="4">
        <f>IF(G770=0,0,ROUND(H770/G770*100,2))</f>
        <v>21</v>
      </c>
    </row>
    <row r="771" spans="1:10">
      <c r="A771">
        <v>769</v>
      </c>
      <c r="B771" s="2">
        <f>IF(A771&lt;=0,0,INT((A771-1)/10)+1)</f>
        <v>77</v>
      </c>
      <c r="C771" s="3">
        <f>IF(A771&lt;=0,0,MIN(24+8*MAX(A771-3,0),100))</f>
        <v>100</v>
      </c>
      <c r="D771" s="3">
        <f>IF(A771&lt;=0,0,MAX(FLOOR(C771/A771,1),1))</f>
        <v>1</v>
      </c>
      <c r="E771" s="3">
        <f>IF(A771&lt;=0,0,MAX(D771*B771+2,4))</f>
        <v>79</v>
      </c>
      <c r="F771" s="4">
        <f>IF(C771=0,0,MAX(C771-E771,0)/C771)</f>
        <v>0.21</v>
      </c>
      <c r="G771" s="3">
        <f>ROUND(A771*CfgRawCapacityPerServerTB,4)</f>
        <v>2214720</v>
      </c>
      <c r="H771" s="3">
        <f>ROUND(G771*F771,4)</f>
        <v>465091.2</v>
      </c>
      <c r="I771" s="3">
        <f>ROUND(H771*CfgCapacityHeadroomFactor,4)</f>
        <v>372072.96</v>
      </c>
      <c r="J771" s="4">
        <f>IF(G771=0,0,ROUND(H771/G771*100,2))</f>
        <v>21</v>
      </c>
    </row>
    <row r="772" spans="1:10">
      <c r="A772">
        <v>770</v>
      </c>
      <c r="B772" s="2">
        <f>IF(A772&lt;=0,0,INT((A772-1)/10)+1)</f>
        <v>77</v>
      </c>
      <c r="C772" s="3">
        <f>IF(A772&lt;=0,0,MIN(24+8*MAX(A772-3,0),100))</f>
        <v>100</v>
      </c>
      <c r="D772" s="3">
        <f>IF(A772&lt;=0,0,MAX(FLOOR(C772/A772,1),1))</f>
        <v>1</v>
      </c>
      <c r="E772" s="3">
        <f>IF(A772&lt;=0,0,MAX(D772*B772+2,4))</f>
        <v>79</v>
      </c>
      <c r="F772" s="4">
        <f>IF(C772=0,0,MAX(C772-E772,0)/C772)</f>
        <v>0.21</v>
      </c>
      <c r="G772" s="3">
        <f>ROUND(A772*CfgRawCapacityPerServerTB,4)</f>
        <v>2217600</v>
      </c>
      <c r="H772" s="3">
        <f>ROUND(G772*F772,4)</f>
        <v>465696</v>
      </c>
      <c r="I772" s="3">
        <f>ROUND(H772*CfgCapacityHeadroomFactor,4)</f>
        <v>372556.8</v>
      </c>
      <c r="J772" s="4">
        <f>IF(G772=0,0,ROUND(H772/G772*100,2))</f>
        <v>21</v>
      </c>
    </row>
    <row r="773" spans="1:10">
      <c r="A773">
        <v>771</v>
      </c>
      <c r="B773" s="2">
        <f>IF(A773&lt;=0,0,INT((A773-1)/10)+1)</f>
        <v>78</v>
      </c>
      <c r="C773" s="3">
        <f>IF(A773&lt;=0,0,MIN(24+8*MAX(A773-3,0),100))</f>
        <v>100</v>
      </c>
      <c r="D773" s="3">
        <f>IF(A773&lt;=0,0,MAX(FLOOR(C773/A773,1),1))</f>
        <v>1</v>
      </c>
      <c r="E773" s="3">
        <f>IF(A773&lt;=0,0,MAX(D773*B773+2,4))</f>
        <v>80</v>
      </c>
      <c r="F773" s="4">
        <f>IF(C773=0,0,MAX(C773-E773,0)/C773)</f>
        <v>0.2</v>
      </c>
      <c r="G773" s="3">
        <f>ROUND(A773*CfgRawCapacityPerServerTB,4)</f>
        <v>2220480</v>
      </c>
      <c r="H773" s="3">
        <f>ROUND(G773*F773,4)</f>
        <v>444096</v>
      </c>
      <c r="I773" s="3">
        <f>ROUND(H773*CfgCapacityHeadroomFactor,4)</f>
        <v>355276.8</v>
      </c>
      <c r="J773" s="4">
        <f>IF(G773=0,0,ROUND(H773/G773*100,2))</f>
        <v>20</v>
      </c>
    </row>
    <row r="774" spans="1:10">
      <c r="A774">
        <v>772</v>
      </c>
      <c r="B774" s="2">
        <f>IF(A774&lt;=0,0,INT((A774-1)/10)+1)</f>
        <v>78</v>
      </c>
      <c r="C774" s="3">
        <f>IF(A774&lt;=0,0,MIN(24+8*MAX(A774-3,0),100))</f>
        <v>100</v>
      </c>
      <c r="D774" s="3">
        <f>IF(A774&lt;=0,0,MAX(FLOOR(C774/A774,1),1))</f>
        <v>1</v>
      </c>
      <c r="E774" s="3">
        <f>IF(A774&lt;=0,0,MAX(D774*B774+2,4))</f>
        <v>80</v>
      </c>
      <c r="F774" s="4">
        <f>IF(C774=0,0,MAX(C774-E774,0)/C774)</f>
        <v>0.2</v>
      </c>
      <c r="G774" s="3">
        <f>ROUND(A774*CfgRawCapacityPerServerTB,4)</f>
        <v>2223360</v>
      </c>
      <c r="H774" s="3">
        <f>ROUND(G774*F774,4)</f>
        <v>444672</v>
      </c>
      <c r="I774" s="3">
        <f>ROUND(H774*CfgCapacityHeadroomFactor,4)</f>
        <v>355737.6</v>
      </c>
      <c r="J774" s="4">
        <f>IF(G774=0,0,ROUND(H774/G774*100,2))</f>
        <v>20</v>
      </c>
    </row>
    <row r="775" spans="1:10">
      <c r="A775">
        <v>773</v>
      </c>
      <c r="B775" s="2">
        <f>IF(A775&lt;=0,0,INT((A775-1)/10)+1)</f>
        <v>78</v>
      </c>
      <c r="C775" s="3">
        <f>IF(A775&lt;=0,0,MIN(24+8*MAX(A775-3,0),100))</f>
        <v>100</v>
      </c>
      <c r="D775" s="3">
        <f>IF(A775&lt;=0,0,MAX(FLOOR(C775/A775,1),1))</f>
        <v>1</v>
      </c>
      <c r="E775" s="3">
        <f>IF(A775&lt;=0,0,MAX(D775*B775+2,4))</f>
        <v>80</v>
      </c>
      <c r="F775" s="4">
        <f>IF(C775=0,0,MAX(C775-E775,0)/C775)</f>
        <v>0.2</v>
      </c>
      <c r="G775" s="3">
        <f>ROUND(A775*CfgRawCapacityPerServerTB,4)</f>
        <v>2226240</v>
      </c>
      <c r="H775" s="3">
        <f>ROUND(G775*F775,4)</f>
        <v>445248</v>
      </c>
      <c r="I775" s="3">
        <f>ROUND(H775*CfgCapacityHeadroomFactor,4)</f>
        <v>356198.4</v>
      </c>
      <c r="J775" s="4">
        <f>IF(G775=0,0,ROUND(H775/G775*100,2))</f>
        <v>20</v>
      </c>
    </row>
    <row r="776" spans="1:10">
      <c r="A776">
        <v>774</v>
      </c>
      <c r="B776" s="2">
        <f>IF(A776&lt;=0,0,INT((A776-1)/10)+1)</f>
        <v>78</v>
      </c>
      <c r="C776" s="3">
        <f>IF(A776&lt;=0,0,MIN(24+8*MAX(A776-3,0),100))</f>
        <v>100</v>
      </c>
      <c r="D776" s="3">
        <f>IF(A776&lt;=0,0,MAX(FLOOR(C776/A776,1),1))</f>
        <v>1</v>
      </c>
      <c r="E776" s="3">
        <f>IF(A776&lt;=0,0,MAX(D776*B776+2,4))</f>
        <v>80</v>
      </c>
      <c r="F776" s="4">
        <f>IF(C776=0,0,MAX(C776-E776,0)/C776)</f>
        <v>0.2</v>
      </c>
      <c r="G776" s="3">
        <f>ROUND(A776*CfgRawCapacityPerServerTB,4)</f>
        <v>2229120</v>
      </c>
      <c r="H776" s="3">
        <f>ROUND(G776*F776,4)</f>
        <v>445824</v>
      </c>
      <c r="I776" s="3">
        <f>ROUND(H776*CfgCapacityHeadroomFactor,4)</f>
        <v>356659.2</v>
      </c>
      <c r="J776" s="4">
        <f>IF(G776=0,0,ROUND(H776/G776*100,2))</f>
        <v>20</v>
      </c>
    </row>
    <row r="777" spans="1:10">
      <c r="A777">
        <v>775</v>
      </c>
      <c r="B777" s="2">
        <f>IF(A777&lt;=0,0,INT((A777-1)/10)+1)</f>
        <v>78</v>
      </c>
      <c r="C777" s="3">
        <f>IF(A777&lt;=0,0,MIN(24+8*MAX(A777-3,0),100))</f>
        <v>100</v>
      </c>
      <c r="D777" s="3">
        <f>IF(A777&lt;=0,0,MAX(FLOOR(C777/A777,1),1))</f>
        <v>1</v>
      </c>
      <c r="E777" s="3">
        <f>IF(A777&lt;=0,0,MAX(D777*B777+2,4))</f>
        <v>80</v>
      </c>
      <c r="F777" s="4">
        <f>IF(C777=0,0,MAX(C777-E777,0)/C777)</f>
        <v>0.2</v>
      </c>
      <c r="G777" s="3">
        <f>ROUND(A777*CfgRawCapacityPerServerTB,4)</f>
        <v>2232000</v>
      </c>
      <c r="H777" s="3">
        <f>ROUND(G777*F777,4)</f>
        <v>446400</v>
      </c>
      <c r="I777" s="3">
        <f>ROUND(H777*CfgCapacityHeadroomFactor,4)</f>
        <v>357120</v>
      </c>
      <c r="J777" s="4">
        <f>IF(G777=0,0,ROUND(H777/G777*100,2))</f>
        <v>20</v>
      </c>
    </row>
    <row r="778" spans="1:10">
      <c r="A778">
        <v>776</v>
      </c>
      <c r="B778" s="2">
        <f>IF(A778&lt;=0,0,INT((A778-1)/10)+1)</f>
        <v>78</v>
      </c>
      <c r="C778" s="3">
        <f>IF(A778&lt;=0,0,MIN(24+8*MAX(A778-3,0),100))</f>
        <v>100</v>
      </c>
      <c r="D778" s="3">
        <f>IF(A778&lt;=0,0,MAX(FLOOR(C778/A778,1),1))</f>
        <v>1</v>
      </c>
      <c r="E778" s="3">
        <f>IF(A778&lt;=0,0,MAX(D778*B778+2,4))</f>
        <v>80</v>
      </c>
      <c r="F778" s="4">
        <f>IF(C778=0,0,MAX(C778-E778,0)/C778)</f>
        <v>0.2</v>
      </c>
      <c r="G778" s="3">
        <f>ROUND(A778*CfgRawCapacityPerServerTB,4)</f>
        <v>2234880</v>
      </c>
      <c r="H778" s="3">
        <f>ROUND(G778*F778,4)</f>
        <v>446976</v>
      </c>
      <c r="I778" s="3">
        <f>ROUND(H778*CfgCapacityHeadroomFactor,4)</f>
        <v>357580.8</v>
      </c>
      <c r="J778" s="4">
        <f>IF(G778=0,0,ROUND(H778/G778*100,2))</f>
        <v>20</v>
      </c>
    </row>
    <row r="779" spans="1:10">
      <c r="A779">
        <v>777</v>
      </c>
      <c r="B779" s="2">
        <f>IF(A779&lt;=0,0,INT((A779-1)/10)+1)</f>
        <v>78</v>
      </c>
      <c r="C779" s="3">
        <f>IF(A779&lt;=0,0,MIN(24+8*MAX(A779-3,0),100))</f>
        <v>100</v>
      </c>
      <c r="D779" s="3">
        <f>IF(A779&lt;=0,0,MAX(FLOOR(C779/A779,1),1))</f>
        <v>1</v>
      </c>
      <c r="E779" s="3">
        <f>IF(A779&lt;=0,0,MAX(D779*B779+2,4))</f>
        <v>80</v>
      </c>
      <c r="F779" s="4">
        <f>IF(C779=0,0,MAX(C779-E779,0)/C779)</f>
        <v>0.2</v>
      </c>
      <c r="G779" s="3">
        <f>ROUND(A779*CfgRawCapacityPerServerTB,4)</f>
        <v>2237760</v>
      </c>
      <c r="H779" s="3">
        <f>ROUND(G779*F779,4)</f>
        <v>447552</v>
      </c>
      <c r="I779" s="3">
        <f>ROUND(H779*CfgCapacityHeadroomFactor,4)</f>
        <v>358041.6</v>
      </c>
      <c r="J779" s="4">
        <f>IF(G779=0,0,ROUND(H779/G779*100,2))</f>
        <v>20</v>
      </c>
    </row>
    <row r="780" spans="1:10">
      <c r="A780">
        <v>778</v>
      </c>
      <c r="B780" s="2">
        <f>IF(A780&lt;=0,0,INT((A780-1)/10)+1)</f>
        <v>78</v>
      </c>
      <c r="C780" s="3">
        <f>IF(A780&lt;=0,0,MIN(24+8*MAX(A780-3,0),100))</f>
        <v>100</v>
      </c>
      <c r="D780" s="3">
        <f>IF(A780&lt;=0,0,MAX(FLOOR(C780/A780,1),1))</f>
        <v>1</v>
      </c>
      <c r="E780" s="3">
        <f>IF(A780&lt;=0,0,MAX(D780*B780+2,4))</f>
        <v>80</v>
      </c>
      <c r="F780" s="4">
        <f>IF(C780=0,0,MAX(C780-E780,0)/C780)</f>
        <v>0.2</v>
      </c>
      <c r="G780" s="3">
        <f>ROUND(A780*CfgRawCapacityPerServerTB,4)</f>
        <v>2240640</v>
      </c>
      <c r="H780" s="3">
        <f>ROUND(G780*F780,4)</f>
        <v>448128</v>
      </c>
      <c r="I780" s="3">
        <f>ROUND(H780*CfgCapacityHeadroomFactor,4)</f>
        <v>358502.4</v>
      </c>
      <c r="J780" s="4">
        <f>IF(G780=0,0,ROUND(H780/G780*100,2))</f>
        <v>20</v>
      </c>
    </row>
    <row r="781" spans="1:10">
      <c r="A781">
        <v>779</v>
      </c>
      <c r="B781" s="2">
        <f>IF(A781&lt;=0,0,INT((A781-1)/10)+1)</f>
        <v>78</v>
      </c>
      <c r="C781" s="3">
        <f>IF(A781&lt;=0,0,MIN(24+8*MAX(A781-3,0),100))</f>
        <v>100</v>
      </c>
      <c r="D781" s="3">
        <f>IF(A781&lt;=0,0,MAX(FLOOR(C781/A781,1),1))</f>
        <v>1</v>
      </c>
      <c r="E781" s="3">
        <f>IF(A781&lt;=0,0,MAX(D781*B781+2,4))</f>
        <v>80</v>
      </c>
      <c r="F781" s="4">
        <f>IF(C781=0,0,MAX(C781-E781,0)/C781)</f>
        <v>0.2</v>
      </c>
      <c r="G781" s="3">
        <f>ROUND(A781*CfgRawCapacityPerServerTB,4)</f>
        <v>2243520</v>
      </c>
      <c r="H781" s="3">
        <f>ROUND(G781*F781,4)</f>
        <v>448704</v>
      </c>
      <c r="I781" s="3">
        <f>ROUND(H781*CfgCapacityHeadroomFactor,4)</f>
        <v>358963.2</v>
      </c>
      <c r="J781" s="4">
        <f>IF(G781=0,0,ROUND(H781/G781*100,2))</f>
        <v>20</v>
      </c>
    </row>
    <row r="782" spans="1:10">
      <c r="A782">
        <v>780</v>
      </c>
      <c r="B782" s="2">
        <f>IF(A782&lt;=0,0,INT((A782-1)/10)+1)</f>
        <v>78</v>
      </c>
      <c r="C782" s="3">
        <f>IF(A782&lt;=0,0,MIN(24+8*MAX(A782-3,0),100))</f>
        <v>100</v>
      </c>
      <c r="D782" s="3">
        <f>IF(A782&lt;=0,0,MAX(FLOOR(C782/A782,1),1))</f>
        <v>1</v>
      </c>
      <c r="E782" s="3">
        <f>IF(A782&lt;=0,0,MAX(D782*B782+2,4))</f>
        <v>80</v>
      </c>
      <c r="F782" s="4">
        <f>IF(C782=0,0,MAX(C782-E782,0)/C782)</f>
        <v>0.2</v>
      </c>
      <c r="G782" s="3">
        <f>ROUND(A782*CfgRawCapacityPerServerTB,4)</f>
        <v>2246400</v>
      </c>
      <c r="H782" s="3">
        <f>ROUND(G782*F782,4)</f>
        <v>449280</v>
      </c>
      <c r="I782" s="3">
        <f>ROUND(H782*CfgCapacityHeadroomFactor,4)</f>
        <v>359424</v>
      </c>
      <c r="J782" s="4">
        <f>IF(G782=0,0,ROUND(H782/G782*100,2))</f>
        <v>20</v>
      </c>
    </row>
    <row r="783" spans="1:10">
      <c r="A783">
        <v>781</v>
      </c>
      <c r="B783" s="2">
        <f>IF(A783&lt;=0,0,INT((A783-1)/10)+1)</f>
        <v>79</v>
      </c>
      <c r="C783" s="3">
        <f>IF(A783&lt;=0,0,MIN(24+8*MAX(A783-3,0),100))</f>
        <v>100</v>
      </c>
      <c r="D783" s="3">
        <f>IF(A783&lt;=0,0,MAX(FLOOR(C783/A783,1),1))</f>
        <v>1</v>
      </c>
      <c r="E783" s="3">
        <f>IF(A783&lt;=0,0,MAX(D783*B783+2,4))</f>
        <v>81</v>
      </c>
      <c r="F783" s="4">
        <f>IF(C783=0,0,MAX(C783-E783,0)/C783)</f>
        <v>0.19</v>
      </c>
      <c r="G783" s="3">
        <f>ROUND(A783*CfgRawCapacityPerServerTB,4)</f>
        <v>2249280</v>
      </c>
      <c r="H783" s="3">
        <f>ROUND(G783*F783,4)</f>
        <v>427363.2</v>
      </c>
      <c r="I783" s="3">
        <f>ROUND(H783*CfgCapacityHeadroomFactor,4)</f>
        <v>341890.56</v>
      </c>
      <c r="J783" s="4">
        <f>IF(G783=0,0,ROUND(H783/G783*100,2))</f>
        <v>19</v>
      </c>
    </row>
    <row r="784" spans="1:10">
      <c r="A784">
        <v>782</v>
      </c>
      <c r="B784" s="2">
        <f>IF(A784&lt;=0,0,INT((A784-1)/10)+1)</f>
        <v>79</v>
      </c>
      <c r="C784" s="3">
        <f>IF(A784&lt;=0,0,MIN(24+8*MAX(A784-3,0),100))</f>
        <v>100</v>
      </c>
      <c r="D784" s="3">
        <f>IF(A784&lt;=0,0,MAX(FLOOR(C784/A784,1),1))</f>
        <v>1</v>
      </c>
      <c r="E784" s="3">
        <f>IF(A784&lt;=0,0,MAX(D784*B784+2,4))</f>
        <v>81</v>
      </c>
      <c r="F784" s="4">
        <f>IF(C784=0,0,MAX(C784-E784,0)/C784)</f>
        <v>0.19</v>
      </c>
      <c r="G784" s="3">
        <f>ROUND(A784*CfgRawCapacityPerServerTB,4)</f>
        <v>2252160</v>
      </c>
      <c r="H784" s="3">
        <f>ROUND(G784*F784,4)</f>
        <v>427910.4</v>
      </c>
      <c r="I784" s="3">
        <f>ROUND(H784*CfgCapacityHeadroomFactor,4)</f>
        <v>342328.32</v>
      </c>
      <c r="J784" s="4">
        <f>IF(G784=0,0,ROUND(H784/G784*100,2))</f>
        <v>19</v>
      </c>
    </row>
    <row r="785" spans="1:10">
      <c r="A785">
        <v>783</v>
      </c>
      <c r="B785" s="2">
        <f>IF(A785&lt;=0,0,INT((A785-1)/10)+1)</f>
        <v>79</v>
      </c>
      <c r="C785" s="3">
        <f>IF(A785&lt;=0,0,MIN(24+8*MAX(A785-3,0),100))</f>
        <v>100</v>
      </c>
      <c r="D785" s="3">
        <f>IF(A785&lt;=0,0,MAX(FLOOR(C785/A785,1),1))</f>
        <v>1</v>
      </c>
      <c r="E785" s="3">
        <f>IF(A785&lt;=0,0,MAX(D785*B785+2,4))</f>
        <v>81</v>
      </c>
      <c r="F785" s="4">
        <f>IF(C785=0,0,MAX(C785-E785,0)/C785)</f>
        <v>0.19</v>
      </c>
      <c r="G785" s="3">
        <f>ROUND(A785*CfgRawCapacityPerServerTB,4)</f>
        <v>2255040</v>
      </c>
      <c r="H785" s="3">
        <f>ROUND(G785*F785,4)</f>
        <v>428457.6</v>
      </c>
      <c r="I785" s="3">
        <f>ROUND(H785*CfgCapacityHeadroomFactor,4)</f>
        <v>342766.08</v>
      </c>
      <c r="J785" s="4">
        <f>IF(G785=0,0,ROUND(H785/G785*100,2))</f>
        <v>19</v>
      </c>
    </row>
    <row r="786" spans="1:10">
      <c r="A786">
        <v>784</v>
      </c>
      <c r="B786" s="2">
        <f>IF(A786&lt;=0,0,INT((A786-1)/10)+1)</f>
        <v>79</v>
      </c>
      <c r="C786" s="3">
        <f>IF(A786&lt;=0,0,MIN(24+8*MAX(A786-3,0),100))</f>
        <v>100</v>
      </c>
      <c r="D786" s="3">
        <f>IF(A786&lt;=0,0,MAX(FLOOR(C786/A786,1),1))</f>
        <v>1</v>
      </c>
      <c r="E786" s="3">
        <f>IF(A786&lt;=0,0,MAX(D786*B786+2,4))</f>
        <v>81</v>
      </c>
      <c r="F786" s="4">
        <f>IF(C786=0,0,MAX(C786-E786,0)/C786)</f>
        <v>0.19</v>
      </c>
      <c r="G786" s="3">
        <f>ROUND(A786*CfgRawCapacityPerServerTB,4)</f>
        <v>2257920</v>
      </c>
      <c r="H786" s="3">
        <f>ROUND(G786*F786,4)</f>
        <v>429004.8</v>
      </c>
      <c r="I786" s="3">
        <f>ROUND(H786*CfgCapacityHeadroomFactor,4)</f>
        <v>343203.84</v>
      </c>
      <c r="J786" s="4">
        <f>IF(G786=0,0,ROUND(H786/G786*100,2))</f>
        <v>19</v>
      </c>
    </row>
    <row r="787" spans="1:10">
      <c r="A787">
        <v>785</v>
      </c>
      <c r="B787" s="2">
        <f>IF(A787&lt;=0,0,INT((A787-1)/10)+1)</f>
        <v>79</v>
      </c>
      <c r="C787" s="3">
        <f>IF(A787&lt;=0,0,MIN(24+8*MAX(A787-3,0),100))</f>
        <v>100</v>
      </c>
      <c r="D787" s="3">
        <f>IF(A787&lt;=0,0,MAX(FLOOR(C787/A787,1),1))</f>
        <v>1</v>
      </c>
      <c r="E787" s="3">
        <f>IF(A787&lt;=0,0,MAX(D787*B787+2,4))</f>
        <v>81</v>
      </c>
      <c r="F787" s="4">
        <f>IF(C787=0,0,MAX(C787-E787,0)/C787)</f>
        <v>0.19</v>
      </c>
      <c r="G787" s="3">
        <f>ROUND(A787*CfgRawCapacityPerServerTB,4)</f>
        <v>2260800</v>
      </c>
      <c r="H787" s="3">
        <f>ROUND(G787*F787,4)</f>
        <v>429552</v>
      </c>
      <c r="I787" s="3">
        <f>ROUND(H787*CfgCapacityHeadroomFactor,4)</f>
        <v>343641.6</v>
      </c>
      <c r="J787" s="4">
        <f>IF(G787=0,0,ROUND(H787/G787*100,2))</f>
        <v>19</v>
      </c>
    </row>
    <row r="788" spans="1:10">
      <c r="A788">
        <v>786</v>
      </c>
      <c r="B788" s="2">
        <f>IF(A788&lt;=0,0,INT((A788-1)/10)+1)</f>
        <v>79</v>
      </c>
      <c r="C788" s="3">
        <f>IF(A788&lt;=0,0,MIN(24+8*MAX(A788-3,0),100))</f>
        <v>100</v>
      </c>
      <c r="D788" s="3">
        <f>IF(A788&lt;=0,0,MAX(FLOOR(C788/A788,1),1))</f>
        <v>1</v>
      </c>
      <c r="E788" s="3">
        <f>IF(A788&lt;=0,0,MAX(D788*B788+2,4))</f>
        <v>81</v>
      </c>
      <c r="F788" s="4">
        <f>IF(C788=0,0,MAX(C788-E788,0)/C788)</f>
        <v>0.19</v>
      </c>
      <c r="G788" s="3">
        <f>ROUND(A788*CfgRawCapacityPerServerTB,4)</f>
        <v>2263680</v>
      </c>
      <c r="H788" s="3">
        <f>ROUND(G788*F788,4)</f>
        <v>430099.2</v>
      </c>
      <c r="I788" s="3">
        <f>ROUND(H788*CfgCapacityHeadroomFactor,4)</f>
        <v>344079.36</v>
      </c>
      <c r="J788" s="4">
        <f>IF(G788=0,0,ROUND(H788/G788*100,2))</f>
        <v>19</v>
      </c>
    </row>
    <row r="789" spans="1:10">
      <c r="A789">
        <v>787</v>
      </c>
      <c r="B789" s="2">
        <f>IF(A789&lt;=0,0,INT((A789-1)/10)+1)</f>
        <v>79</v>
      </c>
      <c r="C789" s="3">
        <f>IF(A789&lt;=0,0,MIN(24+8*MAX(A789-3,0),100))</f>
        <v>100</v>
      </c>
      <c r="D789" s="3">
        <f>IF(A789&lt;=0,0,MAX(FLOOR(C789/A789,1),1))</f>
        <v>1</v>
      </c>
      <c r="E789" s="3">
        <f>IF(A789&lt;=0,0,MAX(D789*B789+2,4))</f>
        <v>81</v>
      </c>
      <c r="F789" s="4">
        <f>IF(C789=0,0,MAX(C789-E789,0)/C789)</f>
        <v>0.19</v>
      </c>
      <c r="G789" s="3">
        <f>ROUND(A789*CfgRawCapacityPerServerTB,4)</f>
        <v>2266560</v>
      </c>
      <c r="H789" s="3">
        <f>ROUND(G789*F789,4)</f>
        <v>430646.4</v>
      </c>
      <c r="I789" s="3">
        <f>ROUND(H789*CfgCapacityHeadroomFactor,4)</f>
        <v>344517.12</v>
      </c>
      <c r="J789" s="4">
        <f>IF(G789=0,0,ROUND(H789/G789*100,2))</f>
        <v>19</v>
      </c>
    </row>
    <row r="790" spans="1:10">
      <c r="A790">
        <v>788</v>
      </c>
      <c r="B790" s="2">
        <f>IF(A790&lt;=0,0,INT((A790-1)/10)+1)</f>
        <v>79</v>
      </c>
      <c r="C790" s="3">
        <f>IF(A790&lt;=0,0,MIN(24+8*MAX(A790-3,0),100))</f>
        <v>100</v>
      </c>
      <c r="D790" s="3">
        <f>IF(A790&lt;=0,0,MAX(FLOOR(C790/A790,1),1))</f>
        <v>1</v>
      </c>
      <c r="E790" s="3">
        <f>IF(A790&lt;=0,0,MAX(D790*B790+2,4))</f>
        <v>81</v>
      </c>
      <c r="F790" s="4">
        <f>IF(C790=0,0,MAX(C790-E790,0)/C790)</f>
        <v>0.19</v>
      </c>
      <c r="G790" s="3">
        <f>ROUND(A790*CfgRawCapacityPerServerTB,4)</f>
        <v>2269440</v>
      </c>
      <c r="H790" s="3">
        <f>ROUND(G790*F790,4)</f>
        <v>431193.6</v>
      </c>
      <c r="I790" s="3">
        <f>ROUND(H790*CfgCapacityHeadroomFactor,4)</f>
        <v>344954.88</v>
      </c>
      <c r="J790" s="4">
        <f>IF(G790=0,0,ROUND(H790/G790*100,2))</f>
        <v>19</v>
      </c>
    </row>
    <row r="791" spans="1:10">
      <c r="A791">
        <v>789</v>
      </c>
      <c r="B791" s="2">
        <f>IF(A791&lt;=0,0,INT((A791-1)/10)+1)</f>
        <v>79</v>
      </c>
      <c r="C791" s="3">
        <f>IF(A791&lt;=0,0,MIN(24+8*MAX(A791-3,0),100))</f>
        <v>100</v>
      </c>
      <c r="D791" s="3">
        <f>IF(A791&lt;=0,0,MAX(FLOOR(C791/A791,1),1))</f>
        <v>1</v>
      </c>
      <c r="E791" s="3">
        <f>IF(A791&lt;=0,0,MAX(D791*B791+2,4))</f>
        <v>81</v>
      </c>
      <c r="F791" s="4">
        <f>IF(C791=0,0,MAX(C791-E791,0)/C791)</f>
        <v>0.19</v>
      </c>
      <c r="G791" s="3">
        <f>ROUND(A791*CfgRawCapacityPerServerTB,4)</f>
        <v>2272320</v>
      </c>
      <c r="H791" s="3">
        <f>ROUND(G791*F791,4)</f>
        <v>431740.8</v>
      </c>
      <c r="I791" s="3">
        <f>ROUND(H791*CfgCapacityHeadroomFactor,4)</f>
        <v>345392.64</v>
      </c>
      <c r="J791" s="4">
        <f>IF(G791=0,0,ROUND(H791/G791*100,2))</f>
        <v>19</v>
      </c>
    </row>
    <row r="792" spans="1:10">
      <c r="A792">
        <v>790</v>
      </c>
      <c r="B792" s="2">
        <f>IF(A792&lt;=0,0,INT((A792-1)/10)+1)</f>
        <v>79</v>
      </c>
      <c r="C792" s="3">
        <f>IF(A792&lt;=0,0,MIN(24+8*MAX(A792-3,0),100))</f>
        <v>100</v>
      </c>
      <c r="D792" s="3">
        <f>IF(A792&lt;=0,0,MAX(FLOOR(C792/A792,1),1))</f>
        <v>1</v>
      </c>
      <c r="E792" s="3">
        <f>IF(A792&lt;=0,0,MAX(D792*B792+2,4))</f>
        <v>81</v>
      </c>
      <c r="F792" s="4">
        <f>IF(C792=0,0,MAX(C792-E792,0)/C792)</f>
        <v>0.19</v>
      </c>
      <c r="G792" s="3">
        <f>ROUND(A792*CfgRawCapacityPerServerTB,4)</f>
        <v>2275200</v>
      </c>
      <c r="H792" s="3">
        <f>ROUND(G792*F792,4)</f>
        <v>432288</v>
      </c>
      <c r="I792" s="3">
        <f>ROUND(H792*CfgCapacityHeadroomFactor,4)</f>
        <v>345830.4</v>
      </c>
      <c r="J792" s="4">
        <f>IF(G792=0,0,ROUND(H792/G792*100,2))</f>
        <v>19</v>
      </c>
    </row>
    <row r="793" spans="1:10">
      <c r="A793">
        <v>791</v>
      </c>
      <c r="B793" s="2">
        <f>IF(A793&lt;=0,0,INT((A793-1)/10)+1)</f>
        <v>80</v>
      </c>
      <c r="C793" s="3">
        <f>IF(A793&lt;=0,0,MIN(24+8*MAX(A793-3,0),100))</f>
        <v>100</v>
      </c>
      <c r="D793" s="3">
        <f>IF(A793&lt;=0,0,MAX(FLOOR(C793/A793,1),1))</f>
        <v>1</v>
      </c>
      <c r="E793" s="3">
        <f>IF(A793&lt;=0,0,MAX(D793*B793+2,4))</f>
        <v>82</v>
      </c>
      <c r="F793" s="4">
        <f>IF(C793=0,0,MAX(C793-E793,0)/C793)</f>
        <v>0.18</v>
      </c>
      <c r="G793" s="3">
        <f>ROUND(A793*CfgRawCapacityPerServerTB,4)</f>
        <v>2278080</v>
      </c>
      <c r="H793" s="3">
        <f>ROUND(G793*F793,4)</f>
        <v>410054.4</v>
      </c>
      <c r="I793" s="3">
        <f>ROUND(H793*CfgCapacityHeadroomFactor,4)</f>
        <v>328043.52</v>
      </c>
      <c r="J793" s="4">
        <f>IF(G793=0,0,ROUND(H793/G793*100,2))</f>
        <v>18</v>
      </c>
    </row>
    <row r="794" spans="1:10">
      <c r="A794">
        <v>792</v>
      </c>
      <c r="B794" s="2">
        <f>IF(A794&lt;=0,0,INT((A794-1)/10)+1)</f>
        <v>80</v>
      </c>
      <c r="C794" s="3">
        <f>IF(A794&lt;=0,0,MIN(24+8*MAX(A794-3,0),100))</f>
        <v>100</v>
      </c>
      <c r="D794" s="3">
        <f>IF(A794&lt;=0,0,MAX(FLOOR(C794/A794,1),1))</f>
        <v>1</v>
      </c>
      <c r="E794" s="3">
        <f>IF(A794&lt;=0,0,MAX(D794*B794+2,4))</f>
        <v>82</v>
      </c>
      <c r="F794" s="4">
        <f>IF(C794=0,0,MAX(C794-E794,0)/C794)</f>
        <v>0.18</v>
      </c>
      <c r="G794" s="3">
        <f>ROUND(A794*CfgRawCapacityPerServerTB,4)</f>
        <v>2280960</v>
      </c>
      <c r="H794" s="3">
        <f>ROUND(G794*F794,4)</f>
        <v>410572.8</v>
      </c>
      <c r="I794" s="3">
        <f>ROUND(H794*CfgCapacityHeadroomFactor,4)</f>
        <v>328458.24</v>
      </c>
      <c r="J794" s="4">
        <f>IF(G794=0,0,ROUND(H794/G794*100,2))</f>
        <v>18</v>
      </c>
    </row>
    <row r="795" spans="1:10">
      <c r="A795">
        <v>793</v>
      </c>
      <c r="B795" s="2">
        <f>IF(A795&lt;=0,0,INT((A795-1)/10)+1)</f>
        <v>80</v>
      </c>
      <c r="C795" s="3">
        <f>IF(A795&lt;=0,0,MIN(24+8*MAX(A795-3,0),100))</f>
        <v>100</v>
      </c>
      <c r="D795" s="3">
        <f>IF(A795&lt;=0,0,MAX(FLOOR(C795/A795,1),1))</f>
        <v>1</v>
      </c>
      <c r="E795" s="3">
        <f>IF(A795&lt;=0,0,MAX(D795*B795+2,4))</f>
        <v>82</v>
      </c>
      <c r="F795" s="4">
        <f>IF(C795=0,0,MAX(C795-E795,0)/C795)</f>
        <v>0.18</v>
      </c>
      <c r="G795" s="3">
        <f>ROUND(A795*CfgRawCapacityPerServerTB,4)</f>
        <v>2283840</v>
      </c>
      <c r="H795" s="3">
        <f>ROUND(G795*F795,4)</f>
        <v>411091.2</v>
      </c>
      <c r="I795" s="3">
        <f>ROUND(H795*CfgCapacityHeadroomFactor,4)</f>
        <v>328872.96</v>
      </c>
      <c r="J795" s="4">
        <f>IF(G795=0,0,ROUND(H795/G795*100,2))</f>
        <v>18</v>
      </c>
    </row>
    <row r="796" spans="1:10">
      <c r="A796">
        <v>794</v>
      </c>
      <c r="B796" s="2">
        <f>IF(A796&lt;=0,0,INT((A796-1)/10)+1)</f>
        <v>80</v>
      </c>
      <c r="C796" s="3">
        <f>IF(A796&lt;=0,0,MIN(24+8*MAX(A796-3,0),100))</f>
        <v>100</v>
      </c>
      <c r="D796" s="3">
        <f>IF(A796&lt;=0,0,MAX(FLOOR(C796/A796,1),1))</f>
        <v>1</v>
      </c>
      <c r="E796" s="3">
        <f>IF(A796&lt;=0,0,MAX(D796*B796+2,4))</f>
        <v>82</v>
      </c>
      <c r="F796" s="4">
        <f>IF(C796=0,0,MAX(C796-E796,0)/C796)</f>
        <v>0.18</v>
      </c>
      <c r="G796" s="3">
        <f>ROUND(A796*CfgRawCapacityPerServerTB,4)</f>
        <v>2286720</v>
      </c>
      <c r="H796" s="3">
        <f>ROUND(G796*F796,4)</f>
        <v>411609.6</v>
      </c>
      <c r="I796" s="3">
        <f>ROUND(H796*CfgCapacityHeadroomFactor,4)</f>
        <v>329287.68</v>
      </c>
      <c r="J796" s="4">
        <f>IF(G796=0,0,ROUND(H796/G796*100,2))</f>
        <v>18</v>
      </c>
    </row>
    <row r="797" spans="1:10">
      <c r="A797">
        <v>795</v>
      </c>
      <c r="B797" s="2">
        <f>IF(A797&lt;=0,0,INT((A797-1)/10)+1)</f>
        <v>80</v>
      </c>
      <c r="C797" s="3">
        <f>IF(A797&lt;=0,0,MIN(24+8*MAX(A797-3,0),100))</f>
        <v>100</v>
      </c>
      <c r="D797" s="3">
        <f>IF(A797&lt;=0,0,MAX(FLOOR(C797/A797,1),1))</f>
        <v>1</v>
      </c>
      <c r="E797" s="3">
        <f>IF(A797&lt;=0,0,MAX(D797*B797+2,4))</f>
        <v>82</v>
      </c>
      <c r="F797" s="4">
        <f>IF(C797=0,0,MAX(C797-E797,0)/C797)</f>
        <v>0.18</v>
      </c>
      <c r="G797" s="3">
        <f>ROUND(A797*CfgRawCapacityPerServerTB,4)</f>
        <v>2289600</v>
      </c>
      <c r="H797" s="3">
        <f>ROUND(G797*F797,4)</f>
        <v>412128</v>
      </c>
      <c r="I797" s="3">
        <f>ROUND(H797*CfgCapacityHeadroomFactor,4)</f>
        <v>329702.4</v>
      </c>
      <c r="J797" s="4">
        <f>IF(G797=0,0,ROUND(H797/G797*100,2))</f>
        <v>18</v>
      </c>
    </row>
    <row r="798" spans="1:10">
      <c r="A798">
        <v>796</v>
      </c>
      <c r="B798" s="2">
        <f>IF(A798&lt;=0,0,INT((A798-1)/10)+1)</f>
        <v>80</v>
      </c>
      <c r="C798" s="3">
        <f>IF(A798&lt;=0,0,MIN(24+8*MAX(A798-3,0),100))</f>
        <v>100</v>
      </c>
      <c r="D798" s="3">
        <f>IF(A798&lt;=0,0,MAX(FLOOR(C798/A798,1),1))</f>
        <v>1</v>
      </c>
      <c r="E798" s="3">
        <f>IF(A798&lt;=0,0,MAX(D798*B798+2,4))</f>
        <v>82</v>
      </c>
      <c r="F798" s="4">
        <f>IF(C798=0,0,MAX(C798-E798,0)/C798)</f>
        <v>0.18</v>
      </c>
      <c r="G798" s="3">
        <f>ROUND(A798*CfgRawCapacityPerServerTB,4)</f>
        <v>2292480</v>
      </c>
      <c r="H798" s="3">
        <f>ROUND(G798*F798,4)</f>
        <v>412646.4</v>
      </c>
      <c r="I798" s="3">
        <f>ROUND(H798*CfgCapacityHeadroomFactor,4)</f>
        <v>330117.12</v>
      </c>
      <c r="J798" s="4">
        <f>IF(G798=0,0,ROUND(H798/G798*100,2))</f>
        <v>18</v>
      </c>
    </row>
    <row r="799" spans="1:10">
      <c r="A799">
        <v>797</v>
      </c>
      <c r="B799" s="2">
        <f>IF(A799&lt;=0,0,INT((A799-1)/10)+1)</f>
        <v>80</v>
      </c>
      <c r="C799" s="3">
        <f>IF(A799&lt;=0,0,MIN(24+8*MAX(A799-3,0),100))</f>
        <v>100</v>
      </c>
      <c r="D799" s="3">
        <f>IF(A799&lt;=0,0,MAX(FLOOR(C799/A799,1),1))</f>
        <v>1</v>
      </c>
      <c r="E799" s="3">
        <f>IF(A799&lt;=0,0,MAX(D799*B799+2,4))</f>
        <v>82</v>
      </c>
      <c r="F799" s="4">
        <f>IF(C799=0,0,MAX(C799-E799,0)/C799)</f>
        <v>0.18</v>
      </c>
      <c r="G799" s="3">
        <f>ROUND(A799*CfgRawCapacityPerServerTB,4)</f>
        <v>2295360</v>
      </c>
      <c r="H799" s="3">
        <f>ROUND(G799*F799,4)</f>
        <v>413164.8</v>
      </c>
      <c r="I799" s="3">
        <f>ROUND(H799*CfgCapacityHeadroomFactor,4)</f>
        <v>330531.84</v>
      </c>
      <c r="J799" s="4">
        <f>IF(G799=0,0,ROUND(H799/G799*100,2))</f>
        <v>18</v>
      </c>
    </row>
    <row r="800" spans="1:10">
      <c r="A800">
        <v>798</v>
      </c>
      <c r="B800" s="2">
        <f>IF(A800&lt;=0,0,INT((A800-1)/10)+1)</f>
        <v>80</v>
      </c>
      <c r="C800" s="3">
        <f>IF(A800&lt;=0,0,MIN(24+8*MAX(A800-3,0),100))</f>
        <v>100</v>
      </c>
      <c r="D800" s="3">
        <f>IF(A800&lt;=0,0,MAX(FLOOR(C800/A800,1),1))</f>
        <v>1</v>
      </c>
      <c r="E800" s="3">
        <f>IF(A800&lt;=0,0,MAX(D800*B800+2,4))</f>
        <v>82</v>
      </c>
      <c r="F800" s="4">
        <f>IF(C800=0,0,MAX(C800-E800,0)/C800)</f>
        <v>0.18</v>
      </c>
      <c r="G800" s="3">
        <f>ROUND(A800*CfgRawCapacityPerServerTB,4)</f>
        <v>2298240</v>
      </c>
      <c r="H800" s="3">
        <f>ROUND(G800*F800,4)</f>
        <v>413683.2</v>
      </c>
      <c r="I800" s="3">
        <f>ROUND(H800*CfgCapacityHeadroomFactor,4)</f>
        <v>330946.56</v>
      </c>
      <c r="J800" s="4">
        <f>IF(G800=0,0,ROUND(H800/G800*100,2))</f>
        <v>18</v>
      </c>
    </row>
    <row r="801" spans="1:10">
      <c r="A801">
        <v>799</v>
      </c>
      <c r="B801" s="2">
        <f>IF(A801&lt;=0,0,INT((A801-1)/10)+1)</f>
        <v>80</v>
      </c>
      <c r="C801" s="3">
        <f>IF(A801&lt;=0,0,MIN(24+8*MAX(A801-3,0),100))</f>
        <v>100</v>
      </c>
      <c r="D801" s="3">
        <f>IF(A801&lt;=0,0,MAX(FLOOR(C801/A801,1),1))</f>
        <v>1</v>
      </c>
      <c r="E801" s="3">
        <f>IF(A801&lt;=0,0,MAX(D801*B801+2,4))</f>
        <v>82</v>
      </c>
      <c r="F801" s="4">
        <f>IF(C801=0,0,MAX(C801-E801,0)/C801)</f>
        <v>0.18</v>
      </c>
      <c r="G801" s="3">
        <f>ROUND(A801*CfgRawCapacityPerServerTB,4)</f>
        <v>2301120</v>
      </c>
      <c r="H801" s="3">
        <f>ROUND(G801*F801,4)</f>
        <v>414201.6</v>
      </c>
      <c r="I801" s="3">
        <f>ROUND(H801*CfgCapacityHeadroomFactor,4)</f>
        <v>331361.28</v>
      </c>
      <c r="J801" s="4">
        <f>IF(G801=0,0,ROUND(H801/G801*100,2))</f>
        <v>18</v>
      </c>
    </row>
    <row r="802" spans="1:10">
      <c r="A802">
        <v>800</v>
      </c>
      <c r="B802" s="2">
        <f>IF(A802&lt;=0,0,INT((A802-1)/10)+1)</f>
        <v>80</v>
      </c>
      <c r="C802" s="3">
        <f>IF(A802&lt;=0,0,MIN(24+8*MAX(A802-3,0),100))</f>
        <v>100</v>
      </c>
      <c r="D802" s="3">
        <f>IF(A802&lt;=0,0,MAX(FLOOR(C802/A802,1),1))</f>
        <v>1</v>
      </c>
      <c r="E802" s="3">
        <f>IF(A802&lt;=0,0,MAX(D802*B802+2,4))</f>
        <v>82</v>
      </c>
      <c r="F802" s="4">
        <f>IF(C802=0,0,MAX(C802-E802,0)/C802)</f>
        <v>0.18</v>
      </c>
      <c r="G802" s="3">
        <f>ROUND(A802*CfgRawCapacityPerServerTB,4)</f>
        <v>2304000</v>
      </c>
      <c r="H802" s="3">
        <f>ROUND(G802*F802,4)</f>
        <v>414720</v>
      </c>
      <c r="I802" s="3">
        <f>ROUND(H802*CfgCapacityHeadroomFactor,4)</f>
        <v>331776</v>
      </c>
      <c r="J802" s="4">
        <f>IF(G802=0,0,ROUND(H802/G802*100,2))</f>
        <v>18</v>
      </c>
    </row>
    <row r="803" spans="1:10">
      <c r="A803">
        <v>801</v>
      </c>
      <c r="B803" s="2">
        <f>IF(A803&lt;=0,0,INT((A803-1)/10)+1)</f>
        <v>81</v>
      </c>
      <c r="C803" s="3">
        <f>IF(A803&lt;=0,0,MIN(24+8*MAX(A803-3,0),100))</f>
        <v>100</v>
      </c>
      <c r="D803" s="3">
        <f>IF(A803&lt;=0,0,MAX(FLOOR(C803/A803,1),1))</f>
        <v>1</v>
      </c>
      <c r="E803" s="3">
        <f>IF(A803&lt;=0,0,MAX(D803*B803+2,4))</f>
        <v>83</v>
      </c>
      <c r="F803" s="4">
        <f>IF(C803=0,0,MAX(C803-E803,0)/C803)</f>
        <v>0.17</v>
      </c>
      <c r="G803" s="3">
        <f>ROUND(A803*CfgRawCapacityPerServerTB,4)</f>
        <v>2306880</v>
      </c>
      <c r="H803" s="3">
        <f>ROUND(G803*F803,4)</f>
        <v>392169.6</v>
      </c>
      <c r="I803" s="3">
        <f>ROUND(H803*CfgCapacityHeadroomFactor,4)</f>
        <v>313735.68</v>
      </c>
      <c r="J803" s="4">
        <f>IF(G803=0,0,ROUND(H803/G803*100,2))</f>
        <v>17</v>
      </c>
    </row>
    <row r="804" spans="1:10">
      <c r="A804">
        <v>802</v>
      </c>
      <c r="B804" s="2">
        <f>IF(A804&lt;=0,0,INT((A804-1)/10)+1)</f>
        <v>81</v>
      </c>
      <c r="C804" s="3">
        <f>IF(A804&lt;=0,0,MIN(24+8*MAX(A804-3,0),100))</f>
        <v>100</v>
      </c>
      <c r="D804" s="3">
        <f>IF(A804&lt;=0,0,MAX(FLOOR(C804/A804,1),1))</f>
        <v>1</v>
      </c>
      <c r="E804" s="3">
        <f>IF(A804&lt;=0,0,MAX(D804*B804+2,4))</f>
        <v>83</v>
      </c>
      <c r="F804" s="4">
        <f>IF(C804=0,0,MAX(C804-E804,0)/C804)</f>
        <v>0.17</v>
      </c>
      <c r="G804" s="3">
        <f>ROUND(A804*CfgRawCapacityPerServerTB,4)</f>
        <v>2309760</v>
      </c>
      <c r="H804" s="3">
        <f>ROUND(G804*F804,4)</f>
        <v>392659.2</v>
      </c>
      <c r="I804" s="3">
        <f>ROUND(H804*CfgCapacityHeadroomFactor,4)</f>
        <v>314127.36</v>
      </c>
      <c r="J804" s="4">
        <f>IF(G804=0,0,ROUND(H804/G804*100,2))</f>
        <v>17</v>
      </c>
    </row>
    <row r="805" spans="1:10">
      <c r="A805">
        <v>803</v>
      </c>
      <c r="B805" s="2">
        <f>IF(A805&lt;=0,0,INT((A805-1)/10)+1)</f>
        <v>81</v>
      </c>
      <c r="C805" s="3">
        <f>IF(A805&lt;=0,0,MIN(24+8*MAX(A805-3,0),100))</f>
        <v>100</v>
      </c>
      <c r="D805" s="3">
        <f>IF(A805&lt;=0,0,MAX(FLOOR(C805/A805,1),1))</f>
        <v>1</v>
      </c>
      <c r="E805" s="3">
        <f>IF(A805&lt;=0,0,MAX(D805*B805+2,4))</f>
        <v>83</v>
      </c>
      <c r="F805" s="4">
        <f>IF(C805=0,0,MAX(C805-E805,0)/C805)</f>
        <v>0.17</v>
      </c>
      <c r="G805" s="3">
        <f>ROUND(A805*CfgRawCapacityPerServerTB,4)</f>
        <v>2312640</v>
      </c>
      <c r="H805" s="3">
        <f>ROUND(G805*F805,4)</f>
        <v>393148.8</v>
      </c>
      <c r="I805" s="3">
        <f>ROUND(H805*CfgCapacityHeadroomFactor,4)</f>
        <v>314519.04</v>
      </c>
      <c r="J805" s="4">
        <f>IF(G805=0,0,ROUND(H805/G805*100,2))</f>
        <v>17</v>
      </c>
    </row>
    <row r="806" spans="1:10">
      <c r="A806">
        <v>804</v>
      </c>
      <c r="B806" s="2">
        <f>IF(A806&lt;=0,0,INT((A806-1)/10)+1)</f>
        <v>81</v>
      </c>
      <c r="C806" s="3">
        <f>IF(A806&lt;=0,0,MIN(24+8*MAX(A806-3,0),100))</f>
        <v>100</v>
      </c>
      <c r="D806" s="3">
        <f>IF(A806&lt;=0,0,MAX(FLOOR(C806/A806,1),1))</f>
        <v>1</v>
      </c>
      <c r="E806" s="3">
        <f>IF(A806&lt;=0,0,MAX(D806*B806+2,4))</f>
        <v>83</v>
      </c>
      <c r="F806" s="4">
        <f>IF(C806=0,0,MAX(C806-E806,0)/C806)</f>
        <v>0.17</v>
      </c>
      <c r="G806" s="3">
        <f>ROUND(A806*CfgRawCapacityPerServerTB,4)</f>
        <v>2315520</v>
      </c>
      <c r="H806" s="3">
        <f>ROUND(G806*F806,4)</f>
        <v>393638.4</v>
      </c>
      <c r="I806" s="3">
        <f>ROUND(H806*CfgCapacityHeadroomFactor,4)</f>
        <v>314910.72</v>
      </c>
      <c r="J806" s="4">
        <f>IF(G806=0,0,ROUND(H806/G806*100,2))</f>
        <v>17</v>
      </c>
    </row>
    <row r="807" spans="1:10">
      <c r="A807">
        <v>805</v>
      </c>
      <c r="B807" s="2">
        <f>IF(A807&lt;=0,0,INT((A807-1)/10)+1)</f>
        <v>81</v>
      </c>
      <c r="C807" s="3">
        <f>IF(A807&lt;=0,0,MIN(24+8*MAX(A807-3,0),100))</f>
        <v>100</v>
      </c>
      <c r="D807" s="3">
        <f>IF(A807&lt;=0,0,MAX(FLOOR(C807/A807,1),1))</f>
        <v>1</v>
      </c>
      <c r="E807" s="3">
        <f>IF(A807&lt;=0,0,MAX(D807*B807+2,4))</f>
        <v>83</v>
      </c>
      <c r="F807" s="4">
        <f>IF(C807=0,0,MAX(C807-E807,0)/C807)</f>
        <v>0.17</v>
      </c>
      <c r="G807" s="3">
        <f>ROUND(A807*CfgRawCapacityPerServerTB,4)</f>
        <v>2318400</v>
      </c>
      <c r="H807" s="3">
        <f>ROUND(G807*F807,4)</f>
        <v>394128</v>
      </c>
      <c r="I807" s="3">
        <f>ROUND(H807*CfgCapacityHeadroomFactor,4)</f>
        <v>315302.4</v>
      </c>
      <c r="J807" s="4">
        <f>IF(G807=0,0,ROUND(H807/G807*100,2))</f>
        <v>17</v>
      </c>
    </row>
    <row r="808" spans="1:10">
      <c r="A808">
        <v>806</v>
      </c>
      <c r="B808" s="2">
        <f>IF(A808&lt;=0,0,INT((A808-1)/10)+1)</f>
        <v>81</v>
      </c>
      <c r="C808" s="3">
        <f>IF(A808&lt;=0,0,MIN(24+8*MAX(A808-3,0),100))</f>
        <v>100</v>
      </c>
      <c r="D808" s="3">
        <f>IF(A808&lt;=0,0,MAX(FLOOR(C808/A808,1),1))</f>
        <v>1</v>
      </c>
      <c r="E808" s="3">
        <f>IF(A808&lt;=0,0,MAX(D808*B808+2,4))</f>
        <v>83</v>
      </c>
      <c r="F808" s="4">
        <f>IF(C808=0,0,MAX(C808-E808,0)/C808)</f>
        <v>0.17</v>
      </c>
      <c r="G808" s="3">
        <f>ROUND(A808*CfgRawCapacityPerServerTB,4)</f>
        <v>2321280</v>
      </c>
      <c r="H808" s="3">
        <f>ROUND(G808*F808,4)</f>
        <v>394617.6</v>
      </c>
      <c r="I808" s="3">
        <f>ROUND(H808*CfgCapacityHeadroomFactor,4)</f>
        <v>315694.08</v>
      </c>
      <c r="J808" s="4">
        <f>IF(G808=0,0,ROUND(H808/G808*100,2))</f>
        <v>17</v>
      </c>
    </row>
    <row r="809" spans="1:10">
      <c r="A809">
        <v>807</v>
      </c>
      <c r="B809" s="2">
        <f>IF(A809&lt;=0,0,INT((A809-1)/10)+1)</f>
        <v>81</v>
      </c>
      <c r="C809" s="3">
        <f>IF(A809&lt;=0,0,MIN(24+8*MAX(A809-3,0),100))</f>
        <v>100</v>
      </c>
      <c r="D809" s="3">
        <f>IF(A809&lt;=0,0,MAX(FLOOR(C809/A809,1),1))</f>
        <v>1</v>
      </c>
      <c r="E809" s="3">
        <f>IF(A809&lt;=0,0,MAX(D809*B809+2,4))</f>
        <v>83</v>
      </c>
      <c r="F809" s="4">
        <f>IF(C809=0,0,MAX(C809-E809,0)/C809)</f>
        <v>0.17</v>
      </c>
      <c r="G809" s="3">
        <f>ROUND(A809*CfgRawCapacityPerServerTB,4)</f>
        <v>2324160</v>
      </c>
      <c r="H809" s="3">
        <f>ROUND(G809*F809,4)</f>
        <v>395107.2</v>
      </c>
      <c r="I809" s="3">
        <f>ROUND(H809*CfgCapacityHeadroomFactor,4)</f>
        <v>316085.76</v>
      </c>
      <c r="J809" s="4">
        <f>IF(G809=0,0,ROUND(H809/G809*100,2))</f>
        <v>17</v>
      </c>
    </row>
    <row r="810" spans="1:10">
      <c r="A810">
        <v>808</v>
      </c>
      <c r="B810" s="2">
        <f>IF(A810&lt;=0,0,INT((A810-1)/10)+1)</f>
        <v>81</v>
      </c>
      <c r="C810" s="3">
        <f>IF(A810&lt;=0,0,MIN(24+8*MAX(A810-3,0),100))</f>
        <v>100</v>
      </c>
      <c r="D810" s="3">
        <f>IF(A810&lt;=0,0,MAX(FLOOR(C810/A810,1),1))</f>
        <v>1</v>
      </c>
      <c r="E810" s="3">
        <f>IF(A810&lt;=0,0,MAX(D810*B810+2,4))</f>
        <v>83</v>
      </c>
      <c r="F810" s="4">
        <f>IF(C810=0,0,MAX(C810-E810,0)/C810)</f>
        <v>0.17</v>
      </c>
      <c r="G810" s="3">
        <f>ROUND(A810*CfgRawCapacityPerServerTB,4)</f>
        <v>2327040</v>
      </c>
      <c r="H810" s="3">
        <f>ROUND(G810*F810,4)</f>
        <v>395596.8</v>
      </c>
      <c r="I810" s="3">
        <f>ROUND(H810*CfgCapacityHeadroomFactor,4)</f>
        <v>316477.44</v>
      </c>
      <c r="J810" s="4">
        <f>IF(G810=0,0,ROUND(H810/G810*100,2))</f>
        <v>17</v>
      </c>
    </row>
    <row r="811" spans="1:10">
      <c r="A811">
        <v>809</v>
      </c>
      <c r="B811" s="2">
        <f>IF(A811&lt;=0,0,INT((A811-1)/10)+1)</f>
        <v>81</v>
      </c>
      <c r="C811" s="3">
        <f>IF(A811&lt;=0,0,MIN(24+8*MAX(A811-3,0),100))</f>
        <v>100</v>
      </c>
      <c r="D811" s="3">
        <f>IF(A811&lt;=0,0,MAX(FLOOR(C811/A811,1),1))</f>
        <v>1</v>
      </c>
      <c r="E811" s="3">
        <f>IF(A811&lt;=0,0,MAX(D811*B811+2,4))</f>
        <v>83</v>
      </c>
      <c r="F811" s="4">
        <f>IF(C811=0,0,MAX(C811-E811,0)/C811)</f>
        <v>0.17</v>
      </c>
      <c r="G811" s="3">
        <f>ROUND(A811*CfgRawCapacityPerServerTB,4)</f>
        <v>2329920</v>
      </c>
      <c r="H811" s="3">
        <f>ROUND(G811*F811,4)</f>
        <v>396086.4</v>
      </c>
      <c r="I811" s="3">
        <f>ROUND(H811*CfgCapacityHeadroomFactor,4)</f>
        <v>316869.12</v>
      </c>
      <c r="J811" s="4">
        <f>IF(G811=0,0,ROUND(H811/G811*100,2))</f>
        <v>17</v>
      </c>
    </row>
    <row r="812" spans="1:10">
      <c r="A812">
        <v>810</v>
      </c>
      <c r="B812" s="2">
        <f>IF(A812&lt;=0,0,INT((A812-1)/10)+1)</f>
        <v>81</v>
      </c>
      <c r="C812" s="3">
        <f>IF(A812&lt;=0,0,MIN(24+8*MAX(A812-3,0),100))</f>
        <v>100</v>
      </c>
      <c r="D812" s="3">
        <f>IF(A812&lt;=0,0,MAX(FLOOR(C812/A812,1),1))</f>
        <v>1</v>
      </c>
      <c r="E812" s="3">
        <f>IF(A812&lt;=0,0,MAX(D812*B812+2,4))</f>
        <v>83</v>
      </c>
      <c r="F812" s="4">
        <f>IF(C812=0,0,MAX(C812-E812,0)/C812)</f>
        <v>0.17</v>
      </c>
      <c r="G812" s="3">
        <f>ROUND(A812*CfgRawCapacityPerServerTB,4)</f>
        <v>2332800</v>
      </c>
      <c r="H812" s="3">
        <f>ROUND(G812*F812,4)</f>
        <v>396576</v>
      </c>
      <c r="I812" s="3">
        <f>ROUND(H812*CfgCapacityHeadroomFactor,4)</f>
        <v>317260.8</v>
      </c>
      <c r="J812" s="4">
        <f>IF(G812=0,0,ROUND(H812/G812*100,2))</f>
        <v>17</v>
      </c>
    </row>
    <row r="813" spans="1:10">
      <c r="A813">
        <v>811</v>
      </c>
      <c r="B813" s="2">
        <f>IF(A813&lt;=0,0,INT((A813-1)/10)+1)</f>
        <v>82</v>
      </c>
      <c r="C813" s="3">
        <f>IF(A813&lt;=0,0,MIN(24+8*MAX(A813-3,0),100))</f>
        <v>100</v>
      </c>
      <c r="D813" s="3">
        <f>IF(A813&lt;=0,0,MAX(FLOOR(C813/A813,1),1))</f>
        <v>1</v>
      </c>
      <c r="E813" s="3">
        <f>IF(A813&lt;=0,0,MAX(D813*B813+2,4))</f>
        <v>84</v>
      </c>
      <c r="F813" s="4">
        <f>IF(C813=0,0,MAX(C813-E813,0)/C813)</f>
        <v>0.16</v>
      </c>
      <c r="G813" s="3">
        <f>ROUND(A813*CfgRawCapacityPerServerTB,4)</f>
        <v>2335680</v>
      </c>
      <c r="H813" s="3">
        <f>ROUND(G813*F813,4)</f>
        <v>373708.8</v>
      </c>
      <c r="I813" s="3">
        <f>ROUND(H813*CfgCapacityHeadroomFactor,4)</f>
        <v>298967.04</v>
      </c>
      <c r="J813" s="4">
        <f>IF(G813=0,0,ROUND(H813/G813*100,2))</f>
        <v>16</v>
      </c>
    </row>
    <row r="814" spans="1:10">
      <c r="A814">
        <v>812</v>
      </c>
      <c r="B814" s="2">
        <f>IF(A814&lt;=0,0,INT((A814-1)/10)+1)</f>
        <v>82</v>
      </c>
      <c r="C814" s="3">
        <f>IF(A814&lt;=0,0,MIN(24+8*MAX(A814-3,0),100))</f>
        <v>100</v>
      </c>
      <c r="D814" s="3">
        <f>IF(A814&lt;=0,0,MAX(FLOOR(C814/A814,1),1))</f>
        <v>1</v>
      </c>
      <c r="E814" s="3">
        <f>IF(A814&lt;=0,0,MAX(D814*B814+2,4))</f>
        <v>84</v>
      </c>
      <c r="F814" s="4">
        <f>IF(C814=0,0,MAX(C814-E814,0)/C814)</f>
        <v>0.16</v>
      </c>
      <c r="G814" s="3">
        <f>ROUND(A814*CfgRawCapacityPerServerTB,4)</f>
        <v>2338560</v>
      </c>
      <c r="H814" s="3">
        <f>ROUND(G814*F814,4)</f>
        <v>374169.6</v>
      </c>
      <c r="I814" s="3">
        <f>ROUND(H814*CfgCapacityHeadroomFactor,4)</f>
        <v>299335.68</v>
      </c>
      <c r="J814" s="4">
        <f>IF(G814=0,0,ROUND(H814/G814*100,2))</f>
        <v>16</v>
      </c>
    </row>
    <row r="815" spans="1:10">
      <c r="A815">
        <v>813</v>
      </c>
      <c r="B815" s="2">
        <f>IF(A815&lt;=0,0,INT((A815-1)/10)+1)</f>
        <v>82</v>
      </c>
      <c r="C815" s="3">
        <f>IF(A815&lt;=0,0,MIN(24+8*MAX(A815-3,0),100))</f>
        <v>100</v>
      </c>
      <c r="D815" s="3">
        <f>IF(A815&lt;=0,0,MAX(FLOOR(C815/A815,1),1))</f>
        <v>1</v>
      </c>
      <c r="E815" s="3">
        <f>IF(A815&lt;=0,0,MAX(D815*B815+2,4))</f>
        <v>84</v>
      </c>
      <c r="F815" s="4">
        <f>IF(C815=0,0,MAX(C815-E815,0)/C815)</f>
        <v>0.16</v>
      </c>
      <c r="G815" s="3">
        <f>ROUND(A815*CfgRawCapacityPerServerTB,4)</f>
        <v>2341440</v>
      </c>
      <c r="H815" s="3">
        <f>ROUND(G815*F815,4)</f>
        <v>374630.4</v>
      </c>
      <c r="I815" s="3">
        <f>ROUND(H815*CfgCapacityHeadroomFactor,4)</f>
        <v>299704.32</v>
      </c>
      <c r="J815" s="4">
        <f>IF(G815=0,0,ROUND(H815/G815*100,2))</f>
        <v>16</v>
      </c>
    </row>
    <row r="816" spans="1:10">
      <c r="A816">
        <v>814</v>
      </c>
      <c r="B816" s="2">
        <f>IF(A816&lt;=0,0,INT((A816-1)/10)+1)</f>
        <v>82</v>
      </c>
      <c r="C816" s="3">
        <f>IF(A816&lt;=0,0,MIN(24+8*MAX(A816-3,0),100))</f>
        <v>100</v>
      </c>
      <c r="D816" s="3">
        <f>IF(A816&lt;=0,0,MAX(FLOOR(C816/A816,1),1))</f>
        <v>1</v>
      </c>
      <c r="E816" s="3">
        <f>IF(A816&lt;=0,0,MAX(D816*B816+2,4))</f>
        <v>84</v>
      </c>
      <c r="F816" s="4">
        <f>IF(C816=0,0,MAX(C816-E816,0)/C816)</f>
        <v>0.16</v>
      </c>
      <c r="G816" s="3">
        <f>ROUND(A816*CfgRawCapacityPerServerTB,4)</f>
        <v>2344320</v>
      </c>
      <c r="H816" s="3">
        <f>ROUND(G816*F816,4)</f>
        <v>375091.2</v>
      </c>
      <c r="I816" s="3">
        <f>ROUND(H816*CfgCapacityHeadroomFactor,4)</f>
        <v>300072.96</v>
      </c>
      <c r="J816" s="4">
        <f>IF(G816=0,0,ROUND(H816/G816*100,2))</f>
        <v>16</v>
      </c>
    </row>
    <row r="817" spans="1:10">
      <c r="A817">
        <v>815</v>
      </c>
      <c r="B817" s="2">
        <f>IF(A817&lt;=0,0,INT((A817-1)/10)+1)</f>
        <v>82</v>
      </c>
      <c r="C817" s="3">
        <f>IF(A817&lt;=0,0,MIN(24+8*MAX(A817-3,0),100))</f>
        <v>100</v>
      </c>
      <c r="D817" s="3">
        <f>IF(A817&lt;=0,0,MAX(FLOOR(C817/A817,1),1))</f>
        <v>1</v>
      </c>
      <c r="E817" s="3">
        <f>IF(A817&lt;=0,0,MAX(D817*B817+2,4))</f>
        <v>84</v>
      </c>
      <c r="F817" s="4">
        <f>IF(C817=0,0,MAX(C817-E817,0)/C817)</f>
        <v>0.16</v>
      </c>
      <c r="G817" s="3">
        <f>ROUND(A817*CfgRawCapacityPerServerTB,4)</f>
        <v>2347200</v>
      </c>
      <c r="H817" s="3">
        <f>ROUND(G817*F817,4)</f>
        <v>375552</v>
      </c>
      <c r="I817" s="3">
        <f>ROUND(H817*CfgCapacityHeadroomFactor,4)</f>
        <v>300441.6</v>
      </c>
      <c r="J817" s="4">
        <f>IF(G817=0,0,ROUND(H817/G817*100,2))</f>
        <v>16</v>
      </c>
    </row>
    <row r="818" spans="1:10">
      <c r="A818">
        <v>816</v>
      </c>
      <c r="B818" s="2">
        <f>IF(A818&lt;=0,0,INT((A818-1)/10)+1)</f>
        <v>82</v>
      </c>
      <c r="C818" s="3">
        <f>IF(A818&lt;=0,0,MIN(24+8*MAX(A818-3,0),100))</f>
        <v>100</v>
      </c>
      <c r="D818" s="3">
        <f>IF(A818&lt;=0,0,MAX(FLOOR(C818/A818,1),1))</f>
        <v>1</v>
      </c>
      <c r="E818" s="3">
        <f>IF(A818&lt;=0,0,MAX(D818*B818+2,4))</f>
        <v>84</v>
      </c>
      <c r="F818" s="4">
        <f>IF(C818=0,0,MAX(C818-E818,0)/C818)</f>
        <v>0.16</v>
      </c>
      <c r="G818" s="3">
        <f>ROUND(A818*CfgRawCapacityPerServerTB,4)</f>
        <v>2350080</v>
      </c>
      <c r="H818" s="3">
        <f>ROUND(G818*F818,4)</f>
        <v>376012.8</v>
      </c>
      <c r="I818" s="3">
        <f>ROUND(H818*CfgCapacityHeadroomFactor,4)</f>
        <v>300810.24</v>
      </c>
      <c r="J818" s="4">
        <f>IF(G818=0,0,ROUND(H818/G818*100,2))</f>
        <v>16</v>
      </c>
    </row>
    <row r="819" spans="1:10">
      <c r="A819">
        <v>817</v>
      </c>
      <c r="B819" s="2">
        <f>IF(A819&lt;=0,0,INT((A819-1)/10)+1)</f>
        <v>82</v>
      </c>
      <c r="C819" s="3">
        <f>IF(A819&lt;=0,0,MIN(24+8*MAX(A819-3,0),100))</f>
        <v>100</v>
      </c>
      <c r="D819" s="3">
        <f>IF(A819&lt;=0,0,MAX(FLOOR(C819/A819,1),1))</f>
        <v>1</v>
      </c>
      <c r="E819" s="3">
        <f>IF(A819&lt;=0,0,MAX(D819*B819+2,4))</f>
        <v>84</v>
      </c>
      <c r="F819" s="4">
        <f>IF(C819=0,0,MAX(C819-E819,0)/C819)</f>
        <v>0.16</v>
      </c>
      <c r="G819" s="3">
        <f>ROUND(A819*CfgRawCapacityPerServerTB,4)</f>
        <v>2352960</v>
      </c>
      <c r="H819" s="3">
        <f>ROUND(G819*F819,4)</f>
        <v>376473.6</v>
      </c>
      <c r="I819" s="3">
        <f>ROUND(H819*CfgCapacityHeadroomFactor,4)</f>
        <v>301178.88</v>
      </c>
      <c r="J819" s="4">
        <f>IF(G819=0,0,ROUND(H819/G819*100,2))</f>
        <v>16</v>
      </c>
    </row>
    <row r="820" spans="1:10">
      <c r="A820">
        <v>818</v>
      </c>
      <c r="B820" s="2">
        <f>IF(A820&lt;=0,0,INT((A820-1)/10)+1)</f>
        <v>82</v>
      </c>
      <c r="C820" s="3">
        <f>IF(A820&lt;=0,0,MIN(24+8*MAX(A820-3,0),100))</f>
        <v>100</v>
      </c>
      <c r="D820" s="3">
        <f>IF(A820&lt;=0,0,MAX(FLOOR(C820/A820,1),1))</f>
        <v>1</v>
      </c>
      <c r="E820" s="3">
        <f>IF(A820&lt;=0,0,MAX(D820*B820+2,4))</f>
        <v>84</v>
      </c>
      <c r="F820" s="4">
        <f>IF(C820=0,0,MAX(C820-E820,0)/C820)</f>
        <v>0.16</v>
      </c>
      <c r="G820" s="3">
        <f>ROUND(A820*CfgRawCapacityPerServerTB,4)</f>
        <v>2355840</v>
      </c>
      <c r="H820" s="3">
        <f>ROUND(G820*F820,4)</f>
        <v>376934.4</v>
      </c>
      <c r="I820" s="3">
        <f>ROUND(H820*CfgCapacityHeadroomFactor,4)</f>
        <v>301547.52</v>
      </c>
      <c r="J820" s="4">
        <f>IF(G820=0,0,ROUND(H820/G820*100,2))</f>
        <v>16</v>
      </c>
    </row>
    <row r="821" spans="1:10">
      <c r="A821">
        <v>819</v>
      </c>
      <c r="B821" s="2">
        <f>IF(A821&lt;=0,0,INT((A821-1)/10)+1)</f>
        <v>82</v>
      </c>
      <c r="C821" s="3">
        <f>IF(A821&lt;=0,0,MIN(24+8*MAX(A821-3,0),100))</f>
        <v>100</v>
      </c>
      <c r="D821" s="3">
        <f>IF(A821&lt;=0,0,MAX(FLOOR(C821/A821,1),1))</f>
        <v>1</v>
      </c>
      <c r="E821" s="3">
        <f>IF(A821&lt;=0,0,MAX(D821*B821+2,4))</f>
        <v>84</v>
      </c>
      <c r="F821" s="4">
        <f>IF(C821=0,0,MAX(C821-E821,0)/C821)</f>
        <v>0.16</v>
      </c>
      <c r="G821" s="3">
        <f>ROUND(A821*CfgRawCapacityPerServerTB,4)</f>
        <v>2358720</v>
      </c>
      <c r="H821" s="3">
        <f>ROUND(G821*F821,4)</f>
        <v>377395.2</v>
      </c>
      <c r="I821" s="3">
        <f>ROUND(H821*CfgCapacityHeadroomFactor,4)</f>
        <v>301916.16</v>
      </c>
      <c r="J821" s="4">
        <f>IF(G821=0,0,ROUND(H821/G821*100,2))</f>
        <v>16</v>
      </c>
    </row>
    <row r="822" spans="1:10">
      <c r="A822">
        <v>820</v>
      </c>
      <c r="B822" s="2">
        <f>IF(A822&lt;=0,0,INT((A822-1)/10)+1)</f>
        <v>82</v>
      </c>
      <c r="C822" s="3">
        <f>IF(A822&lt;=0,0,MIN(24+8*MAX(A822-3,0),100))</f>
        <v>100</v>
      </c>
      <c r="D822" s="3">
        <f>IF(A822&lt;=0,0,MAX(FLOOR(C822/A822,1),1))</f>
        <v>1</v>
      </c>
      <c r="E822" s="3">
        <f>IF(A822&lt;=0,0,MAX(D822*B822+2,4))</f>
        <v>84</v>
      </c>
      <c r="F822" s="4">
        <f>IF(C822=0,0,MAX(C822-E822,0)/C822)</f>
        <v>0.16</v>
      </c>
      <c r="G822" s="3">
        <f>ROUND(A822*CfgRawCapacityPerServerTB,4)</f>
        <v>2361600</v>
      </c>
      <c r="H822" s="3">
        <f>ROUND(G822*F822,4)</f>
        <v>377856</v>
      </c>
      <c r="I822" s="3">
        <f>ROUND(H822*CfgCapacityHeadroomFactor,4)</f>
        <v>302284.8</v>
      </c>
      <c r="J822" s="4">
        <f>IF(G822=0,0,ROUND(H822/G822*100,2))</f>
        <v>16</v>
      </c>
    </row>
    <row r="823" spans="1:10">
      <c r="A823">
        <v>821</v>
      </c>
      <c r="B823" s="2">
        <f>IF(A823&lt;=0,0,INT((A823-1)/10)+1)</f>
        <v>83</v>
      </c>
      <c r="C823" s="3">
        <f>IF(A823&lt;=0,0,MIN(24+8*MAX(A823-3,0),100))</f>
        <v>100</v>
      </c>
      <c r="D823" s="3">
        <f>IF(A823&lt;=0,0,MAX(FLOOR(C823/A823,1),1))</f>
        <v>1</v>
      </c>
      <c r="E823" s="3">
        <f>IF(A823&lt;=0,0,MAX(D823*B823+2,4))</f>
        <v>85</v>
      </c>
      <c r="F823" s="4">
        <f>IF(C823=0,0,MAX(C823-E823,0)/C823)</f>
        <v>0.15</v>
      </c>
      <c r="G823" s="3">
        <f>ROUND(A823*CfgRawCapacityPerServerTB,4)</f>
        <v>2364480</v>
      </c>
      <c r="H823" s="3">
        <f>ROUND(G823*F823,4)</f>
        <v>354672</v>
      </c>
      <c r="I823" s="3">
        <f>ROUND(H823*CfgCapacityHeadroomFactor,4)</f>
        <v>283737.6</v>
      </c>
      <c r="J823" s="4">
        <f>IF(G823=0,0,ROUND(H823/G823*100,2))</f>
        <v>15</v>
      </c>
    </row>
    <row r="824" spans="1:10">
      <c r="A824">
        <v>822</v>
      </c>
      <c r="B824" s="2">
        <f>IF(A824&lt;=0,0,INT((A824-1)/10)+1)</f>
        <v>83</v>
      </c>
      <c r="C824" s="3">
        <f>IF(A824&lt;=0,0,MIN(24+8*MAX(A824-3,0),100))</f>
        <v>100</v>
      </c>
      <c r="D824" s="3">
        <f>IF(A824&lt;=0,0,MAX(FLOOR(C824/A824,1),1))</f>
        <v>1</v>
      </c>
      <c r="E824" s="3">
        <f>IF(A824&lt;=0,0,MAX(D824*B824+2,4))</f>
        <v>85</v>
      </c>
      <c r="F824" s="4">
        <f>IF(C824=0,0,MAX(C824-E824,0)/C824)</f>
        <v>0.15</v>
      </c>
      <c r="G824" s="3">
        <f>ROUND(A824*CfgRawCapacityPerServerTB,4)</f>
        <v>2367360</v>
      </c>
      <c r="H824" s="3">
        <f>ROUND(G824*F824,4)</f>
        <v>355104</v>
      </c>
      <c r="I824" s="3">
        <f>ROUND(H824*CfgCapacityHeadroomFactor,4)</f>
        <v>284083.2</v>
      </c>
      <c r="J824" s="4">
        <f>IF(G824=0,0,ROUND(H824/G824*100,2))</f>
        <v>15</v>
      </c>
    </row>
    <row r="825" spans="1:10">
      <c r="A825">
        <v>823</v>
      </c>
      <c r="B825" s="2">
        <f>IF(A825&lt;=0,0,INT((A825-1)/10)+1)</f>
        <v>83</v>
      </c>
      <c r="C825" s="3">
        <f>IF(A825&lt;=0,0,MIN(24+8*MAX(A825-3,0),100))</f>
        <v>100</v>
      </c>
      <c r="D825" s="3">
        <f>IF(A825&lt;=0,0,MAX(FLOOR(C825/A825,1),1))</f>
        <v>1</v>
      </c>
      <c r="E825" s="3">
        <f>IF(A825&lt;=0,0,MAX(D825*B825+2,4))</f>
        <v>85</v>
      </c>
      <c r="F825" s="4">
        <f>IF(C825=0,0,MAX(C825-E825,0)/C825)</f>
        <v>0.15</v>
      </c>
      <c r="G825" s="3">
        <f>ROUND(A825*CfgRawCapacityPerServerTB,4)</f>
        <v>2370240</v>
      </c>
      <c r="H825" s="3">
        <f>ROUND(G825*F825,4)</f>
        <v>355536</v>
      </c>
      <c r="I825" s="3">
        <f>ROUND(H825*CfgCapacityHeadroomFactor,4)</f>
        <v>284428.8</v>
      </c>
      <c r="J825" s="4">
        <f>IF(G825=0,0,ROUND(H825/G825*100,2))</f>
        <v>15</v>
      </c>
    </row>
    <row r="826" spans="1:10">
      <c r="A826">
        <v>824</v>
      </c>
      <c r="B826" s="2">
        <f>IF(A826&lt;=0,0,INT((A826-1)/10)+1)</f>
        <v>83</v>
      </c>
      <c r="C826" s="3">
        <f>IF(A826&lt;=0,0,MIN(24+8*MAX(A826-3,0),100))</f>
        <v>100</v>
      </c>
      <c r="D826" s="3">
        <f>IF(A826&lt;=0,0,MAX(FLOOR(C826/A826,1),1))</f>
        <v>1</v>
      </c>
      <c r="E826" s="3">
        <f>IF(A826&lt;=0,0,MAX(D826*B826+2,4))</f>
        <v>85</v>
      </c>
      <c r="F826" s="4">
        <f>IF(C826=0,0,MAX(C826-E826,0)/C826)</f>
        <v>0.15</v>
      </c>
      <c r="G826" s="3">
        <f>ROUND(A826*CfgRawCapacityPerServerTB,4)</f>
        <v>2373120</v>
      </c>
      <c r="H826" s="3">
        <f>ROUND(G826*F826,4)</f>
        <v>355968</v>
      </c>
      <c r="I826" s="3">
        <f>ROUND(H826*CfgCapacityHeadroomFactor,4)</f>
        <v>284774.4</v>
      </c>
      <c r="J826" s="4">
        <f>IF(G826=0,0,ROUND(H826/G826*100,2))</f>
        <v>15</v>
      </c>
    </row>
    <row r="827" spans="1:10">
      <c r="A827">
        <v>825</v>
      </c>
      <c r="B827" s="2">
        <f>IF(A827&lt;=0,0,INT((A827-1)/10)+1)</f>
        <v>83</v>
      </c>
      <c r="C827" s="3">
        <f>IF(A827&lt;=0,0,MIN(24+8*MAX(A827-3,0),100))</f>
        <v>100</v>
      </c>
      <c r="D827" s="3">
        <f>IF(A827&lt;=0,0,MAX(FLOOR(C827/A827,1),1))</f>
        <v>1</v>
      </c>
      <c r="E827" s="3">
        <f>IF(A827&lt;=0,0,MAX(D827*B827+2,4))</f>
        <v>85</v>
      </c>
      <c r="F827" s="4">
        <f>IF(C827=0,0,MAX(C827-E827,0)/C827)</f>
        <v>0.15</v>
      </c>
      <c r="G827" s="3">
        <f>ROUND(A827*CfgRawCapacityPerServerTB,4)</f>
        <v>2376000</v>
      </c>
      <c r="H827" s="3">
        <f>ROUND(G827*F827,4)</f>
        <v>356400</v>
      </c>
      <c r="I827" s="3">
        <f>ROUND(H827*CfgCapacityHeadroomFactor,4)</f>
        <v>285120</v>
      </c>
      <c r="J827" s="4">
        <f>IF(G827=0,0,ROUND(H827/G827*100,2))</f>
        <v>15</v>
      </c>
    </row>
    <row r="828" spans="1:10">
      <c r="A828">
        <v>826</v>
      </c>
      <c r="B828" s="2">
        <f>IF(A828&lt;=0,0,INT((A828-1)/10)+1)</f>
        <v>83</v>
      </c>
      <c r="C828" s="3">
        <f>IF(A828&lt;=0,0,MIN(24+8*MAX(A828-3,0),100))</f>
        <v>100</v>
      </c>
      <c r="D828" s="3">
        <f>IF(A828&lt;=0,0,MAX(FLOOR(C828/A828,1),1))</f>
        <v>1</v>
      </c>
      <c r="E828" s="3">
        <f>IF(A828&lt;=0,0,MAX(D828*B828+2,4))</f>
        <v>85</v>
      </c>
      <c r="F828" s="4">
        <f>IF(C828=0,0,MAX(C828-E828,0)/C828)</f>
        <v>0.15</v>
      </c>
      <c r="G828" s="3">
        <f>ROUND(A828*CfgRawCapacityPerServerTB,4)</f>
        <v>2378880</v>
      </c>
      <c r="H828" s="3">
        <f>ROUND(G828*F828,4)</f>
        <v>356832</v>
      </c>
      <c r="I828" s="3">
        <f>ROUND(H828*CfgCapacityHeadroomFactor,4)</f>
        <v>285465.6</v>
      </c>
      <c r="J828" s="4">
        <f>IF(G828=0,0,ROUND(H828/G828*100,2))</f>
        <v>15</v>
      </c>
    </row>
    <row r="829" spans="1:10">
      <c r="A829">
        <v>827</v>
      </c>
      <c r="B829" s="2">
        <f>IF(A829&lt;=0,0,INT((A829-1)/10)+1)</f>
        <v>83</v>
      </c>
      <c r="C829" s="3">
        <f>IF(A829&lt;=0,0,MIN(24+8*MAX(A829-3,0),100))</f>
        <v>100</v>
      </c>
      <c r="D829" s="3">
        <f>IF(A829&lt;=0,0,MAX(FLOOR(C829/A829,1),1))</f>
        <v>1</v>
      </c>
      <c r="E829" s="3">
        <f>IF(A829&lt;=0,0,MAX(D829*B829+2,4))</f>
        <v>85</v>
      </c>
      <c r="F829" s="4">
        <f>IF(C829=0,0,MAX(C829-E829,0)/C829)</f>
        <v>0.15</v>
      </c>
      <c r="G829" s="3">
        <f>ROUND(A829*CfgRawCapacityPerServerTB,4)</f>
        <v>2381760</v>
      </c>
      <c r="H829" s="3">
        <f>ROUND(G829*F829,4)</f>
        <v>357264</v>
      </c>
      <c r="I829" s="3">
        <f>ROUND(H829*CfgCapacityHeadroomFactor,4)</f>
        <v>285811.2</v>
      </c>
      <c r="J829" s="4">
        <f>IF(G829=0,0,ROUND(H829/G829*100,2))</f>
        <v>15</v>
      </c>
    </row>
    <row r="830" spans="1:10">
      <c r="A830">
        <v>828</v>
      </c>
      <c r="B830" s="2">
        <f>IF(A830&lt;=0,0,INT((A830-1)/10)+1)</f>
        <v>83</v>
      </c>
      <c r="C830" s="3">
        <f>IF(A830&lt;=0,0,MIN(24+8*MAX(A830-3,0),100))</f>
        <v>100</v>
      </c>
      <c r="D830" s="3">
        <f>IF(A830&lt;=0,0,MAX(FLOOR(C830/A830,1),1))</f>
        <v>1</v>
      </c>
      <c r="E830" s="3">
        <f>IF(A830&lt;=0,0,MAX(D830*B830+2,4))</f>
        <v>85</v>
      </c>
      <c r="F830" s="4">
        <f>IF(C830=0,0,MAX(C830-E830,0)/C830)</f>
        <v>0.15</v>
      </c>
      <c r="G830" s="3">
        <f>ROUND(A830*CfgRawCapacityPerServerTB,4)</f>
        <v>2384640</v>
      </c>
      <c r="H830" s="3">
        <f>ROUND(G830*F830,4)</f>
        <v>357696</v>
      </c>
      <c r="I830" s="3">
        <f>ROUND(H830*CfgCapacityHeadroomFactor,4)</f>
        <v>286156.8</v>
      </c>
      <c r="J830" s="4">
        <f>IF(G830=0,0,ROUND(H830/G830*100,2))</f>
        <v>15</v>
      </c>
    </row>
    <row r="831" spans="1:10">
      <c r="A831">
        <v>829</v>
      </c>
      <c r="B831" s="2">
        <f>IF(A831&lt;=0,0,INT((A831-1)/10)+1)</f>
        <v>83</v>
      </c>
      <c r="C831" s="3">
        <f>IF(A831&lt;=0,0,MIN(24+8*MAX(A831-3,0),100))</f>
        <v>100</v>
      </c>
      <c r="D831" s="3">
        <f>IF(A831&lt;=0,0,MAX(FLOOR(C831/A831,1),1))</f>
        <v>1</v>
      </c>
      <c r="E831" s="3">
        <f>IF(A831&lt;=0,0,MAX(D831*B831+2,4))</f>
        <v>85</v>
      </c>
      <c r="F831" s="4">
        <f>IF(C831=0,0,MAX(C831-E831,0)/C831)</f>
        <v>0.15</v>
      </c>
      <c r="G831" s="3">
        <f>ROUND(A831*CfgRawCapacityPerServerTB,4)</f>
        <v>2387520</v>
      </c>
      <c r="H831" s="3">
        <f>ROUND(G831*F831,4)</f>
        <v>358128</v>
      </c>
      <c r="I831" s="3">
        <f>ROUND(H831*CfgCapacityHeadroomFactor,4)</f>
        <v>286502.4</v>
      </c>
      <c r="J831" s="4">
        <f>IF(G831=0,0,ROUND(H831/G831*100,2))</f>
        <v>15</v>
      </c>
    </row>
    <row r="832" spans="1:10">
      <c r="A832">
        <v>830</v>
      </c>
      <c r="B832" s="2">
        <f>IF(A832&lt;=0,0,INT((A832-1)/10)+1)</f>
        <v>83</v>
      </c>
      <c r="C832" s="3">
        <f>IF(A832&lt;=0,0,MIN(24+8*MAX(A832-3,0),100))</f>
        <v>100</v>
      </c>
      <c r="D832" s="3">
        <f>IF(A832&lt;=0,0,MAX(FLOOR(C832/A832,1),1))</f>
        <v>1</v>
      </c>
      <c r="E832" s="3">
        <f>IF(A832&lt;=0,0,MAX(D832*B832+2,4))</f>
        <v>85</v>
      </c>
      <c r="F832" s="4">
        <f>IF(C832=0,0,MAX(C832-E832,0)/C832)</f>
        <v>0.15</v>
      </c>
      <c r="G832" s="3">
        <f>ROUND(A832*CfgRawCapacityPerServerTB,4)</f>
        <v>2390400</v>
      </c>
      <c r="H832" s="3">
        <f>ROUND(G832*F832,4)</f>
        <v>358560</v>
      </c>
      <c r="I832" s="3">
        <f>ROUND(H832*CfgCapacityHeadroomFactor,4)</f>
        <v>286848</v>
      </c>
      <c r="J832" s="4">
        <f>IF(G832=0,0,ROUND(H832/G832*100,2))</f>
        <v>15</v>
      </c>
    </row>
    <row r="833" spans="1:10">
      <c r="A833">
        <v>831</v>
      </c>
      <c r="B833" s="2">
        <f>IF(A833&lt;=0,0,INT((A833-1)/10)+1)</f>
        <v>84</v>
      </c>
      <c r="C833" s="3">
        <f>IF(A833&lt;=0,0,MIN(24+8*MAX(A833-3,0),100))</f>
        <v>100</v>
      </c>
      <c r="D833" s="3">
        <f>IF(A833&lt;=0,0,MAX(FLOOR(C833/A833,1),1))</f>
        <v>1</v>
      </c>
      <c r="E833" s="3">
        <f>IF(A833&lt;=0,0,MAX(D833*B833+2,4))</f>
        <v>86</v>
      </c>
      <c r="F833" s="4">
        <f>IF(C833=0,0,MAX(C833-E833,0)/C833)</f>
        <v>0.14</v>
      </c>
      <c r="G833" s="3">
        <f>ROUND(A833*CfgRawCapacityPerServerTB,4)</f>
        <v>2393280</v>
      </c>
      <c r="H833" s="3">
        <f>ROUND(G833*F833,4)</f>
        <v>335059.2</v>
      </c>
      <c r="I833" s="3">
        <f>ROUND(H833*CfgCapacityHeadroomFactor,4)</f>
        <v>268047.36</v>
      </c>
      <c r="J833" s="4">
        <f>IF(G833=0,0,ROUND(H833/G833*100,2))</f>
        <v>14</v>
      </c>
    </row>
    <row r="834" spans="1:10">
      <c r="A834">
        <v>832</v>
      </c>
      <c r="B834" s="2">
        <f>IF(A834&lt;=0,0,INT((A834-1)/10)+1)</f>
        <v>84</v>
      </c>
      <c r="C834" s="3">
        <f>IF(A834&lt;=0,0,MIN(24+8*MAX(A834-3,0),100))</f>
        <v>100</v>
      </c>
      <c r="D834" s="3">
        <f>IF(A834&lt;=0,0,MAX(FLOOR(C834/A834,1),1))</f>
        <v>1</v>
      </c>
      <c r="E834" s="3">
        <f>IF(A834&lt;=0,0,MAX(D834*B834+2,4))</f>
        <v>86</v>
      </c>
      <c r="F834" s="4">
        <f>IF(C834=0,0,MAX(C834-E834,0)/C834)</f>
        <v>0.14</v>
      </c>
      <c r="G834" s="3">
        <f>ROUND(A834*CfgRawCapacityPerServerTB,4)</f>
        <v>2396160</v>
      </c>
      <c r="H834" s="3">
        <f>ROUND(G834*F834,4)</f>
        <v>335462.4</v>
      </c>
      <c r="I834" s="3">
        <f>ROUND(H834*CfgCapacityHeadroomFactor,4)</f>
        <v>268369.92</v>
      </c>
      <c r="J834" s="4">
        <f>IF(G834=0,0,ROUND(H834/G834*100,2))</f>
        <v>14</v>
      </c>
    </row>
    <row r="835" spans="1:10">
      <c r="A835">
        <v>833</v>
      </c>
      <c r="B835" s="2">
        <f>IF(A835&lt;=0,0,INT((A835-1)/10)+1)</f>
        <v>84</v>
      </c>
      <c r="C835" s="3">
        <f>IF(A835&lt;=0,0,MIN(24+8*MAX(A835-3,0),100))</f>
        <v>100</v>
      </c>
      <c r="D835" s="3">
        <f>IF(A835&lt;=0,0,MAX(FLOOR(C835/A835,1),1))</f>
        <v>1</v>
      </c>
      <c r="E835" s="3">
        <f>IF(A835&lt;=0,0,MAX(D835*B835+2,4))</f>
        <v>86</v>
      </c>
      <c r="F835" s="4">
        <f>IF(C835=0,0,MAX(C835-E835,0)/C835)</f>
        <v>0.14</v>
      </c>
      <c r="G835" s="3">
        <f>ROUND(A835*CfgRawCapacityPerServerTB,4)</f>
        <v>2399040</v>
      </c>
      <c r="H835" s="3">
        <f>ROUND(G835*F835,4)</f>
        <v>335865.6</v>
      </c>
      <c r="I835" s="3">
        <f>ROUND(H835*CfgCapacityHeadroomFactor,4)</f>
        <v>268692.48</v>
      </c>
      <c r="J835" s="4">
        <f>IF(G835=0,0,ROUND(H835/G835*100,2))</f>
        <v>14</v>
      </c>
    </row>
    <row r="836" spans="1:10">
      <c r="A836">
        <v>834</v>
      </c>
      <c r="B836" s="2">
        <f>IF(A836&lt;=0,0,INT((A836-1)/10)+1)</f>
        <v>84</v>
      </c>
      <c r="C836" s="3">
        <f>IF(A836&lt;=0,0,MIN(24+8*MAX(A836-3,0),100))</f>
        <v>100</v>
      </c>
      <c r="D836" s="3">
        <f>IF(A836&lt;=0,0,MAX(FLOOR(C836/A836,1),1))</f>
        <v>1</v>
      </c>
      <c r="E836" s="3">
        <f>IF(A836&lt;=0,0,MAX(D836*B836+2,4))</f>
        <v>86</v>
      </c>
      <c r="F836" s="4">
        <f>IF(C836=0,0,MAX(C836-E836,0)/C836)</f>
        <v>0.14</v>
      </c>
      <c r="G836" s="3">
        <f>ROUND(A836*CfgRawCapacityPerServerTB,4)</f>
        <v>2401920</v>
      </c>
      <c r="H836" s="3">
        <f>ROUND(G836*F836,4)</f>
        <v>336268.8</v>
      </c>
      <c r="I836" s="3">
        <f>ROUND(H836*CfgCapacityHeadroomFactor,4)</f>
        <v>269015.04</v>
      </c>
      <c r="J836" s="4">
        <f>IF(G836=0,0,ROUND(H836/G836*100,2))</f>
        <v>14</v>
      </c>
    </row>
    <row r="837" spans="1:10">
      <c r="A837">
        <v>835</v>
      </c>
      <c r="B837" s="2">
        <f>IF(A837&lt;=0,0,INT((A837-1)/10)+1)</f>
        <v>84</v>
      </c>
      <c r="C837" s="3">
        <f>IF(A837&lt;=0,0,MIN(24+8*MAX(A837-3,0),100))</f>
        <v>100</v>
      </c>
      <c r="D837" s="3">
        <f>IF(A837&lt;=0,0,MAX(FLOOR(C837/A837,1),1))</f>
        <v>1</v>
      </c>
      <c r="E837" s="3">
        <f>IF(A837&lt;=0,0,MAX(D837*B837+2,4))</f>
        <v>86</v>
      </c>
      <c r="F837" s="4">
        <f>IF(C837=0,0,MAX(C837-E837,0)/C837)</f>
        <v>0.14</v>
      </c>
      <c r="G837" s="3">
        <f>ROUND(A837*CfgRawCapacityPerServerTB,4)</f>
        <v>2404800</v>
      </c>
      <c r="H837" s="3">
        <f>ROUND(G837*F837,4)</f>
        <v>336672</v>
      </c>
      <c r="I837" s="3">
        <f>ROUND(H837*CfgCapacityHeadroomFactor,4)</f>
        <v>269337.6</v>
      </c>
      <c r="J837" s="4">
        <f>IF(G837=0,0,ROUND(H837/G837*100,2))</f>
        <v>14</v>
      </c>
    </row>
    <row r="838" spans="1:10">
      <c r="A838">
        <v>836</v>
      </c>
      <c r="B838" s="2">
        <f>IF(A838&lt;=0,0,INT((A838-1)/10)+1)</f>
        <v>84</v>
      </c>
      <c r="C838" s="3">
        <f>IF(A838&lt;=0,0,MIN(24+8*MAX(A838-3,0),100))</f>
        <v>100</v>
      </c>
      <c r="D838" s="3">
        <f>IF(A838&lt;=0,0,MAX(FLOOR(C838/A838,1),1))</f>
        <v>1</v>
      </c>
      <c r="E838" s="3">
        <f>IF(A838&lt;=0,0,MAX(D838*B838+2,4))</f>
        <v>86</v>
      </c>
      <c r="F838" s="4">
        <f>IF(C838=0,0,MAX(C838-E838,0)/C838)</f>
        <v>0.14</v>
      </c>
      <c r="G838" s="3">
        <f>ROUND(A838*CfgRawCapacityPerServerTB,4)</f>
        <v>2407680</v>
      </c>
      <c r="H838" s="3">
        <f>ROUND(G838*F838,4)</f>
        <v>337075.2</v>
      </c>
      <c r="I838" s="3">
        <f>ROUND(H838*CfgCapacityHeadroomFactor,4)</f>
        <v>269660.16</v>
      </c>
      <c r="J838" s="4">
        <f>IF(G838=0,0,ROUND(H838/G838*100,2))</f>
        <v>14</v>
      </c>
    </row>
    <row r="839" spans="1:10">
      <c r="A839">
        <v>837</v>
      </c>
      <c r="B839" s="2">
        <f>IF(A839&lt;=0,0,INT((A839-1)/10)+1)</f>
        <v>84</v>
      </c>
      <c r="C839" s="3">
        <f>IF(A839&lt;=0,0,MIN(24+8*MAX(A839-3,0),100))</f>
        <v>100</v>
      </c>
      <c r="D839" s="3">
        <f>IF(A839&lt;=0,0,MAX(FLOOR(C839/A839,1),1))</f>
        <v>1</v>
      </c>
      <c r="E839" s="3">
        <f>IF(A839&lt;=0,0,MAX(D839*B839+2,4))</f>
        <v>86</v>
      </c>
      <c r="F839" s="4">
        <f>IF(C839=0,0,MAX(C839-E839,0)/C839)</f>
        <v>0.14</v>
      </c>
      <c r="G839" s="3">
        <f>ROUND(A839*CfgRawCapacityPerServerTB,4)</f>
        <v>2410560</v>
      </c>
      <c r="H839" s="3">
        <f>ROUND(G839*F839,4)</f>
        <v>337478.4</v>
      </c>
      <c r="I839" s="3">
        <f>ROUND(H839*CfgCapacityHeadroomFactor,4)</f>
        <v>269982.72</v>
      </c>
      <c r="J839" s="4">
        <f>IF(G839=0,0,ROUND(H839/G839*100,2))</f>
        <v>14</v>
      </c>
    </row>
    <row r="840" spans="1:10">
      <c r="A840">
        <v>838</v>
      </c>
      <c r="B840" s="2">
        <f>IF(A840&lt;=0,0,INT((A840-1)/10)+1)</f>
        <v>84</v>
      </c>
      <c r="C840" s="3">
        <f>IF(A840&lt;=0,0,MIN(24+8*MAX(A840-3,0),100))</f>
        <v>100</v>
      </c>
      <c r="D840" s="3">
        <f>IF(A840&lt;=0,0,MAX(FLOOR(C840/A840,1),1))</f>
        <v>1</v>
      </c>
      <c r="E840" s="3">
        <f>IF(A840&lt;=0,0,MAX(D840*B840+2,4))</f>
        <v>86</v>
      </c>
      <c r="F840" s="4">
        <f>IF(C840=0,0,MAX(C840-E840,0)/C840)</f>
        <v>0.14</v>
      </c>
      <c r="G840" s="3">
        <f>ROUND(A840*CfgRawCapacityPerServerTB,4)</f>
        <v>2413440</v>
      </c>
      <c r="H840" s="3">
        <f>ROUND(G840*F840,4)</f>
        <v>337881.6</v>
      </c>
      <c r="I840" s="3">
        <f>ROUND(H840*CfgCapacityHeadroomFactor,4)</f>
        <v>270305.28</v>
      </c>
      <c r="J840" s="4">
        <f>IF(G840=0,0,ROUND(H840/G840*100,2))</f>
        <v>14</v>
      </c>
    </row>
    <row r="841" spans="1:10">
      <c r="A841">
        <v>839</v>
      </c>
      <c r="B841" s="2">
        <f>IF(A841&lt;=0,0,INT((A841-1)/10)+1)</f>
        <v>84</v>
      </c>
      <c r="C841" s="3">
        <f>IF(A841&lt;=0,0,MIN(24+8*MAX(A841-3,0),100))</f>
        <v>100</v>
      </c>
      <c r="D841" s="3">
        <f>IF(A841&lt;=0,0,MAX(FLOOR(C841/A841,1),1))</f>
        <v>1</v>
      </c>
      <c r="E841" s="3">
        <f>IF(A841&lt;=0,0,MAX(D841*B841+2,4))</f>
        <v>86</v>
      </c>
      <c r="F841" s="4">
        <f>IF(C841=0,0,MAX(C841-E841,0)/C841)</f>
        <v>0.14</v>
      </c>
      <c r="G841" s="3">
        <f>ROUND(A841*CfgRawCapacityPerServerTB,4)</f>
        <v>2416320</v>
      </c>
      <c r="H841" s="3">
        <f>ROUND(G841*F841,4)</f>
        <v>338284.8</v>
      </c>
      <c r="I841" s="3">
        <f>ROUND(H841*CfgCapacityHeadroomFactor,4)</f>
        <v>270627.84</v>
      </c>
      <c r="J841" s="4">
        <f>IF(G841=0,0,ROUND(H841/G841*100,2))</f>
        <v>14</v>
      </c>
    </row>
    <row r="842" spans="1:10">
      <c r="A842">
        <v>840</v>
      </c>
      <c r="B842" s="2">
        <f>IF(A842&lt;=0,0,INT((A842-1)/10)+1)</f>
        <v>84</v>
      </c>
      <c r="C842" s="3">
        <f>IF(A842&lt;=0,0,MIN(24+8*MAX(A842-3,0),100))</f>
        <v>100</v>
      </c>
      <c r="D842" s="3">
        <f>IF(A842&lt;=0,0,MAX(FLOOR(C842/A842,1),1))</f>
        <v>1</v>
      </c>
      <c r="E842" s="3">
        <f>IF(A842&lt;=0,0,MAX(D842*B842+2,4))</f>
        <v>86</v>
      </c>
      <c r="F842" s="4">
        <f>IF(C842=0,0,MAX(C842-E842,0)/C842)</f>
        <v>0.14</v>
      </c>
      <c r="G842" s="3">
        <f>ROUND(A842*CfgRawCapacityPerServerTB,4)</f>
        <v>2419200</v>
      </c>
      <c r="H842" s="3">
        <f>ROUND(G842*F842,4)</f>
        <v>338688</v>
      </c>
      <c r="I842" s="3">
        <f>ROUND(H842*CfgCapacityHeadroomFactor,4)</f>
        <v>270950.4</v>
      </c>
      <c r="J842" s="4">
        <f>IF(G842=0,0,ROUND(H842/G842*100,2))</f>
        <v>14</v>
      </c>
    </row>
    <row r="843" spans="1:10">
      <c r="A843">
        <v>841</v>
      </c>
      <c r="B843" s="2">
        <f>IF(A843&lt;=0,0,INT((A843-1)/10)+1)</f>
        <v>85</v>
      </c>
      <c r="C843" s="3">
        <f>IF(A843&lt;=0,0,MIN(24+8*MAX(A843-3,0),100))</f>
        <v>100</v>
      </c>
      <c r="D843" s="3">
        <f>IF(A843&lt;=0,0,MAX(FLOOR(C843/A843,1),1))</f>
        <v>1</v>
      </c>
      <c r="E843" s="3">
        <f>IF(A843&lt;=0,0,MAX(D843*B843+2,4))</f>
        <v>87</v>
      </c>
      <c r="F843" s="4">
        <f>IF(C843=0,0,MAX(C843-E843,0)/C843)</f>
        <v>0.13</v>
      </c>
      <c r="G843" s="3">
        <f>ROUND(A843*CfgRawCapacityPerServerTB,4)</f>
        <v>2422080</v>
      </c>
      <c r="H843" s="3">
        <f>ROUND(G843*F843,4)</f>
        <v>314870.4</v>
      </c>
      <c r="I843" s="3">
        <f>ROUND(H843*CfgCapacityHeadroomFactor,4)</f>
        <v>251896.32</v>
      </c>
      <c r="J843" s="4">
        <f>IF(G843=0,0,ROUND(H843/G843*100,2))</f>
        <v>13</v>
      </c>
    </row>
    <row r="844" spans="1:10">
      <c r="A844">
        <v>842</v>
      </c>
      <c r="B844" s="2">
        <f>IF(A844&lt;=0,0,INT((A844-1)/10)+1)</f>
        <v>85</v>
      </c>
      <c r="C844" s="3">
        <f>IF(A844&lt;=0,0,MIN(24+8*MAX(A844-3,0),100))</f>
        <v>100</v>
      </c>
      <c r="D844" s="3">
        <f>IF(A844&lt;=0,0,MAX(FLOOR(C844/A844,1),1))</f>
        <v>1</v>
      </c>
      <c r="E844" s="3">
        <f>IF(A844&lt;=0,0,MAX(D844*B844+2,4))</f>
        <v>87</v>
      </c>
      <c r="F844" s="4">
        <f>IF(C844=0,0,MAX(C844-E844,0)/C844)</f>
        <v>0.13</v>
      </c>
      <c r="G844" s="3">
        <f>ROUND(A844*CfgRawCapacityPerServerTB,4)</f>
        <v>2424960</v>
      </c>
      <c r="H844" s="3">
        <f>ROUND(G844*F844,4)</f>
        <v>315244.8</v>
      </c>
      <c r="I844" s="3">
        <f>ROUND(H844*CfgCapacityHeadroomFactor,4)</f>
        <v>252195.84</v>
      </c>
      <c r="J844" s="4">
        <f>IF(G844=0,0,ROUND(H844/G844*100,2))</f>
        <v>13</v>
      </c>
    </row>
    <row r="845" spans="1:10">
      <c r="A845">
        <v>843</v>
      </c>
      <c r="B845" s="2">
        <f>IF(A845&lt;=0,0,INT((A845-1)/10)+1)</f>
        <v>85</v>
      </c>
      <c r="C845" s="3">
        <f>IF(A845&lt;=0,0,MIN(24+8*MAX(A845-3,0),100))</f>
        <v>100</v>
      </c>
      <c r="D845" s="3">
        <f>IF(A845&lt;=0,0,MAX(FLOOR(C845/A845,1),1))</f>
        <v>1</v>
      </c>
      <c r="E845" s="3">
        <f>IF(A845&lt;=0,0,MAX(D845*B845+2,4))</f>
        <v>87</v>
      </c>
      <c r="F845" s="4">
        <f>IF(C845=0,0,MAX(C845-E845,0)/C845)</f>
        <v>0.13</v>
      </c>
      <c r="G845" s="3">
        <f>ROUND(A845*CfgRawCapacityPerServerTB,4)</f>
        <v>2427840</v>
      </c>
      <c r="H845" s="3">
        <f>ROUND(G845*F845,4)</f>
        <v>315619.2</v>
      </c>
      <c r="I845" s="3">
        <f>ROUND(H845*CfgCapacityHeadroomFactor,4)</f>
        <v>252495.36</v>
      </c>
      <c r="J845" s="4">
        <f>IF(G845=0,0,ROUND(H845/G845*100,2))</f>
        <v>13</v>
      </c>
    </row>
    <row r="846" spans="1:10">
      <c r="A846">
        <v>844</v>
      </c>
      <c r="B846" s="2">
        <f>IF(A846&lt;=0,0,INT((A846-1)/10)+1)</f>
        <v>85</v>
      </c>
      <c r="C846" s="3">
        <f>IF(A846&lt;=0,0,MIN(24+8*MAX(A846-3,0),100))</f>
        <v>100</v>
      </c>
      <c r="D846" s="3">
        <f>IF(A846&lt;=0,0,MAX(FLOOR(C846/A846,1),1))</f>
        <v>1</v>
      </c>
      <c r="E846" s="3">
        <f>IF(A846&lt;=0,0,MAX(D846*B846+2,4))</f>
        <v>87</v>
      </c>
      <c r="F846" s="4">
        <f>IF(C846=0,0,MAX(C846-E846,0)/C846)</f>
        <v>0.13</v>
      </c>
      <c r="G846" s="3">
        <f>ROUND(A846*CfgRawCapacityPerServerTB,4)</f>
        <v>2430720</v>
      </c>
      <c r="H846" s="3">
        <f>ROUND(G846*F846,4)</f>
        <v>315993.6</v>
      </c>
      <c r="I846" s="3">
        <f>ROUND(H846*CfgCapacityHeadroomFactor,4)</f>
        <v>252794.88</v>
      </c>
      <c r="J846" s="4">
        <f>IF(G846=0,0,ROUND(H846/G846*100,2))</f>
        <v>13</v>
      </c>
    </row>
    <row r="847" spans="1:10">
      <c r="A847">
        <v>845</v>
      </c>
      <c r="B847" s="2">
        <f>IF(A847&lt;=0,0,INT((A847-1)/10)+1)</f>
        <v>85</v>
      </c>
      <c r="C847" s="3">
        <f>IF(A847&lt;=0,0,MIN(24+8*MAX(A847-3,0),100))</f>
        <v>100</v>
      </c>
      <c r="D847" s="3">
        <f>IF(A847&lt;=0,0,MAX(FLOOR(C847/A847,1),1))</f>
        <v>1</v>
      </c>
      <c r="E847" s="3">
        <f>IF(A847&lt;=0,0,MAX(D847*B847+2,4))</f>
        <v>87</v>
      </c>
      <c r="F847" s="4">
        <f>IF(C847=0,0,MAX(C847-E847,0)/C847)</f>
        <v>0.13</v>
      </c>
      <c r="G847" s="3">
        <f>ROUND(A847*CfgRawCapacityPerServerTB,4)</f>
        <v>2433600</v>
      </c>
      <c r="H847" s="3">
        <f>ROUND(G847*F847,4)</f>
        <v>316368</v>
      </c>
      <c r="I847" s="3">
        <f>ROUND(H847*CfgCapacityHeadroomFactor,4)</f>
        <v>253094.4</v>
      </c>
      <c r="J847" s="4">
        <f>IF(G847=0,0,ROUND(H847/G847*100,2))</f>
        <v>13</v>
      </c>
    </row>
    <row r="848" spans="1:10">
      <c r="A848">
        <v>846</v>
      </c>
      <c r="B848" s="2">
        <f>IF(A848&lt;=0,0,INT((A848-1)/10)+1)</f>
        <v>85</v>
      </c>
      <c r="C848" s="3">
        <f>IF(A848&lt;=0,0,MIN(24+8*MAX(A848-3,0),100))</f>
        <v>100</v>
      </c>
      <c r="D848" s="3">
        <f>IF(A848&lt;=0,0,MAX(FLOOR(C848/A848,1),1))</f>
        <v>1</v>
      </c>
      <c r="E848" s="3">
        <f>IF(A848&lt;=0,0,MAX(D848*B848+2,4))</f>
        <v>87</v>
      </c>
      <c r="F848" s="4">
        <f>IF(C848=0,0,MAX(C848-E848,0)/C848)</f>
        <v>0.13</v>
      </c>
      <c r="G848" s="3">
        <f>ROUND(A848*CfgRawCapacityPerServerTB,4)</f>
        <v>2436480</v>
      </c>
      <c r="H848" s="3">
        <f>ROUND(G848*F848,4)</f>
        <v>316742.4</v>
      </c>
      <c r="I848" s="3">
        <f>ROUND(H848*CfgCapacityHeadroomFactor,4)</f>
        <v>253393.92</v>
      </c>
      <c r="J848" s="4">
        <f>IF(G848=0,0,ROUND(H848/G848*100,2))</f>
        <v>13</v>
      </c>
    </row>
    <row r="849" spans="1:10">
      <c r="A849">
        <v>847</v>
      </c>
      <c r="B849" s="2">
        <f>IF(A849&lt;=0,0,INT((A849-1)/10)+1)</f>
        <v>85</v>
      </c>
      <c r="C849" s="3">
        <f>IF(A849&lt;=0,0,MIN(24+8*MAX(A849-3,0),100))</f>
        <v>100</v>
      </c>
      <c r="D849" s="3">
        <f>IF(A849&lt;=0,0,MAX(FLOOR(C849/A849,1),1))</f>
        <v>1</v>
      </c>
      <c r="E849" s="3">
        <f>IF(A849&lt;=0,0,MAX(D849*B849+2,4))</f>
        <v>87</v>
      </c>
      <c r="F849" s="4">
        <f>IF(C849=0,0,MAX(C849-E849,0)/C849)</f>
        <v>0.13</v>
      </c>
      <c r="G849" s="3">
        <f>ROUND(A849*CfgRawCapacityPerServerTB,4)</f>
        <v>2439360</v>
      </c>
      <c r="H849" s="3">
        <f>ROUND(G849*F849,4)</f>
        <v>317116.8</v>
      </c>
      <c r="I849" s="3">
        <f>ROUND(H849*CfgCapacityHeadroomFactor,4)</f>
        <v>253693.44</v>
      </c>
      <c r="J849" s="4">
        <f>IF(G849=0,0,ROUND(H849/G849*100,2))</f>
        <v>13</v>
      </c>
    </row>
    <row r="850" spans="1:10">
      <c r="A850">
        <v>848</v>
      </c>
      <c r="B850" s="2">
        <f>IF(A850&lt;=0,0,INT((A850-1)/10)+1)</f>
        <v>85</v>
      </c>
      <c r="C850" s="3">
        <f>IF(A850&lt;=0,0,MIN(24+8*MAX(A850-3,0),100))</f>
        <v>100</v>
      </c>
      <c r="D850" s="3">
        <f>IF(A850&lt;=0,0,MAX(FLOOR(C850/A850,1),1))</f>
        <v>1</v>
      </c>
      <c r="E850" s="3">
        <f>IF(A850&lt;=0,0,MAX(D850*B850+2,4))</f>
        <v>87</v>
      </c>
      <c r="F850" s="4">
        <f>IF(C850=0,0,MAX(C850-E850,0)/C850)</f>
        <v>0.13</v>
      </c>
      <c r="G850" s="3">
        <f>ROUND(A850*CfgRawCapacityPerServerTB,4)</f>
        <v>2442240</v>
      </c>
      <c r="H850" s="3">
        <f>ROUND(G850*F850,4)</f>
        <v>317491.2</v>
      </c>
      <c r="I850" s="3">
        <f>ROUND(H850*CfgCapacityHeadroomFactor,4)</f>
        <v>253992.96</v>
      </c>
      <c r="J850" s="4">
        <f>IF(G850=0,0,ROUND(H850/G850*100,2))</f>
        <v>13</v>
      </c>
    </row>
    <row r="851" spans="1:10">
      <c r="A851">
        <v>849</v>
      </c>
      <c r="B851" s="2">
        <f>IF(A851&lt;=0,0,INT((A851-1)/10)+1)</f>
        <v>85</v>
      </c>
      <c r="C851" s="3">
        <f>IF(A851&lt;=0,0,MIN(24+8*MAX(A851-3,0),100))</f>
        <v>100</v>
      </c>
      <c r="D851" s="3">
        <f>IF(A851&lt;=0,0,MAX(FLOOR(C851/A851,1),1))</f>
        <v>1</v>
      </c>
      <c r="E851" s="3">
        <f>IF(A851&lt;=0,0,MAX(D851*B851+2,4))</f>
        <v>87</v>
      </c>
      <c r="F851" s="4">
        <f>IF(C851=0,0,MAX(C851-E851,0)/C851)</f>
        <v>0.13</v>
      </c>
      <c r="G851" s="3">
        <f>ROUND(A851*CfgRawCapacityPerServerTB,4)</f>
        <v>2445120</v>
      </c>
      <c r="H851" s="3">
        <f>ROUND(G851*F851,4)</f>
        <v>317865.6</v>
      </c>
      <c r="I851" s="3">
        <f>ROUND(H851*CfgCapacityHeadroomFactor,4)</f>
        <v>254292.48</v>
      </c>
      <c r="J851" s="4">
        <f>IF(G851=0,0,ROUND(H851/G851*100,2))</f>
        <v>13</v>
      </c>
    </row>
    <row r="852" spans="1:10">
      <c r="A852">
        <v>850</v>
      </c>
      <c r="B852" s="2">
        <f>IF(A852&lt;=0,0,INT((A852-1)/10)+1)</f>
        <v>85</v>
      </c>
      <c r="C852" s="3">
        <f>IF(A852&lt;=0,0,MIN(24+8*MAX(A852-3,0),100))</f>
        <v>100</v>
      </c>
      <c r="D852" s="3">
        <f>IF(A852&lt;=0,0,MAX(FLOOR(C852/A852,1),1))</f>
        <v>1</v>
      </c>
      <c r="E852" s="3">
        <f>IF(A852&lt;=0,0,MAX(D852*B852+2,4))</f>
        <v>87</v>
      </c>
      <c r="F852" s="4">
        <f>IF(C852=0,0,MAX(C852-E852,0)/C852)</f>
        <v>0.13</v>
      </c>
      <c r="G852" s="3">
        <f>ROUND(A852*CfgRawCapacityPerServerTB,4)</f>
        <v>2448000</v>
      </c>
      <c r="H852" s="3">
        <f>ROUND(G852*F852,4)</f>
        <v>318240</v>
      </c>
      <c r="I852" s="3">
        <f>ROUND(H852*CfgCapacityHeadroomFactor,4)</f>
        <v>254592</v>
      </c>
      <c r="J852" s="4">
        <f>IF(G852=0,0,ROUND(H852/G852*100,2))</f>
        <v>13</v>
      </c>
    </row>
    <row r="853" spans="1:10">
      <c r="A853">
        <v>851</v>
      </c>
      <c r="B853" s="2">
        <f>IF(A853&lt;=0,0,INT((A853-1)/10)+1)</f>
        <v>86</v>
      </c>
      <c r="C853" s="3">
        <f>IF(A853&lt;=0,0,MIN(24+8*MAX(A853-3,0),100))</f>
        <v>100</v>
      </c>
      <c r="D853" s="3">
        <f>IF(A853&lt;=0,0,MAX(FLOOR(C853/A853,1),1))</f>
        <v>1</v>
      </c>
      <c r="E853" s="3">
        <f>IF(A853&lt;=0,0,MAX(D853*B853+2,4))</f>
        <v>88</v>
      </c>
      <c r="F853" s="4">
        <f>IF(C853=0,0,MAX(C853-E853,0)/C853)</f>
        <v>0.12</v>
      </c>
      <c r="G853" s="3">
        <f>ROUND(A853*CfgRawCapacityPerServerTB,4)</f>
        <v>2450880</v>
      </c>
      <c r="H853" s="3">
        <f>ROUND(G853*F853,4)</f>
        <v>294105.6</v>
      </c>
      <c r="I853" s="3">
        <f>ROUND(H853*CfgCapacityHeadroomFactor,4)</f>
        <v>235284.48</v>
      </c>
      <c r="J853" s="4">
        <f>IF(G853=0,0,ROUND(H853/G853*100,2))</f>
        <v>12</v>
      </c>
    </row>
    <row r="854" spans="1:10">
      <c r="A854">
        <v>852</v>
      </c>
      <c r="B854" s="2">
        <f>IF(A854&lt;=0,0,INT((A854-1)/10)+1)</f>
        <v>86</v>
      </c>
      <c r="C854" s="3">
        <f>IF(A854&lt;=0,0,MIN(24+8*MAX(A854-3,0),100))</f>
        <v>100</v>
      </c>
      <c r="D854" s="3">
        <f>IF(A854&lt;=0,0,MAX(FLOOR(C854/A854,1),1))</f>
        <v>1</v>
      </c>
      <c r="E854" s="3">
        <f>IF(A854&lt;=0,0,MAX(D854*B854+2,4))</f>
        <v>88</v>
      </c>
      <c r="F854" s="4">
        <f>IF(C854=0,0,MAX(C854-E854,0)/C854)</f>
        <v>0.12</v>
      </c>
      <c r="G854" s="3">
        <f>ROUND(A854*CfgRawCapacityPerServerTB,4)</f>
        <v>2453760</v>
      </c>
      <c r="H854" s="3">
        <f>ROUND(G854*F854,4)</f>
        <v>294451.2</v>
      </c>
      <c r="I854" s="3">
        <f>ROUND(H854*CfgCapacityHeadroomFactor,4)</f>
        <v>235560.96</v>
      </c>
      <c r="J854" s="4">
        <f>IF(G854=0,0,ROUND(H854/G854*100,2))</f>
        <v>12</v>
      </c>
    </row>
    <row r="855" spans="1:10">
      <c r="A855">
        <v>853</v>
      </c>
      <c r="B855" s="2">
        <f>IF(A855&lt;=0,0,INT((A855-1)/10)+1)</f>
        <v>86</v>
      </c>
      <c r="C855" s="3">
        <f>IF(A855&lt;=0,0,MIN(24+8*MAX(A855-3,0),100))</f>
        <v>100</v>
      </c>
      <c r="D855" s="3">
        <f>IF(A855&lt;=0,0,MAX(FLOOR(C855/A855,1),1))</f>
        <v>1</v>
      </c>
      <c r="E855" s="3">
        <f>IF(A855&lt;=0,0,MAX(D855*B855+2,4))</f>
        <v>88</v>
      </c>
      <c r="F855" s="4">
        <f>IF(C855=0,0,MAX(C855-E855,0)/C855)</f>
        <v>0.12</v>
      </c>
      <c r="G855" s="3">
        <f>ROUND(A855*CfgRawCapacityPerServerTB,4)</f>
        <v>2456640</v>
      </c>
      <c r="H855" s="3">
        <f>ROUND(G855*F855,4)</f>
        <v>294796.8</v>
      </c>
      <c r="I855" s="3">
        <f>ROUND(H855*CfgCapacityHeadroomFactor,4)</f>
        <v>235837.44</v>
      </c>
      <c r="J855" s="4">
        <f>IF(G855=0,0,ROUND(H855/G855*100,2))</f>
        <v>12</v>
      </c>
    </row>
    <row r="856" spans="1:10">
      <c r="A856">
        <v>854</v>
      </c>
      <c r="B856" s="2">
        <f>IF(A856&lt;=0,0,INT((A856-1)/10)+1)</f>
        <v>86</v>
      </c>
      <c r="C856" s="3">
        <f>IF(A856&lt;=0,0,MIN(24+8*MAX(A856-3,0),100))</f>
        <v>100</v>
      </c>
      <c r="D856" s="3">
        <f>IF(A856&lt;=0,0,MAX(FLOOR(C856/A856,1),1))</f>
        <v>1</v>
      </c>
      <c r="E856" s="3">
        <f>IF(A856&lt;=0,0,MAX(D856*B856+2,4))</f>
        <v>88</v>
      </c>
      <c r="F856" s="4">
        <f>IF(C856=0,0,MAX(C856-E856,0)/C856)</f>
        <v>0.12</v>
      </c>
      <c r="G856" s="3">
        <f>ROUND(A856*CfgRawCapacityPerServerTB,4)</f>
        <v>2459520</v>
      </c>
      <c r="H856" s="3">
        <f>ROUND(G856*F856,4)</f>
        <v>295142.4</v>
      </c>
      <c r="I856" s="3">
        <f>ROUND(H856*CfgCapacityHeadroomFactor,4)</f>
        <v>236113.92</v>
      </c>
      <c r="J856" s="4">
        <f>IF(G856=0,0,ROUND(H856/G856*100,2))</f>
        <v>12</v>
      </c>
    </row>
    <row r="857" spans="1:10">
      <c r="A857">
        <v>855</v>
      </c>
      <c r="B857" s="2">
        <f>IF(A857&lt;=0,0,INT((A857-1)/10)+1)</f>
        <v>86</v>
      </c>
      <c r="C857" s="3">
        <f>IF(A857&lt;=0,0,MIN(24+8*MAX(A857-3,0),100))</f>
        <v>100</v>
      </c>
      <c r="D857" s="3">
        <f>IF(A857&lt;=0,0,MAX(FLOOR(C857/A857,1),1))</f>
        <v>1</v>
      </c>
      <c r="E857" s="3">
        <f>IF(A857&lt;=0,0,MAX(D857*B857+2,4))</f>
        <v>88</v>
      </c>
      <c r="F857" s="4">
        <f>IF(C857=0,0,MAX(C857-E857,0)/C857)</f>
        <v>0.12</v>
      </c>
      <c r="G857" s="3">
        <f>ROUND(A857*CfgRawCapacityPerServerTB,4)</f>
        <v>2462400</v>
      </c>
      <c r="H857" s="3">
        <f>ROUND(G857*F857,4)</f>
        <v>295488</v>
      </c>
      <c r="I857" s="3">
        <f>ROUND(H857*CfgCapacityHeadroomFactor,4)</f>
        <v>236390.4</v>
      </c>
      <c r="J857" s="4">
        <f>IF(G857=0,0,ROUND(H857/G857*100,2))</f>
        <v>12</v>
      </c>
    </row>
    <row r="858" spans="1:10">
      <c r="A858">
        <v>856</v>
      </c>
      <c r="B858" s="2">
        <f>IF(A858&lt;=0,0,INT((A858-1)/10)+1)</f>
        <v>86</v>
      </c>
      <c r="C858" s="3">
        <f>IF(A858&lt;=0,0,MIN(24+8*MAX(A858-3,0),100))</f>
        <v>100</v>
      </c>
      <c r="D858" s="3">
        <f>IF(A858&lt;=0,0,MAX(FLOOR(C858/A858,1),1))</f>
        <v>1</v>
      </c>
      <c r="E858" s="3">
        <f>IF(A858&lt;=0,0,MAX(D858*B858+2,4))</f>
        <v>88</v>
      </c>
      <c r="F858" s="4">
        <f>IF(C858=0,0,MAX(C858-E858,0)/C858)</f>
        <v>0.12</v>
      </c>
      <c r="G858" s="3">
        <f>ROUND(A858*CfgRawCapacityPerServerTB,4)</f>
        <v>2465280</v>
      </c>
      <c r="H858" s="3">
        <f>ROUND(G858*F858,4)</f>
        <v>295833.6</v>
      </c>
      <c r="I858" s="3">
        <f>ROUND(H858*CfgCapacityHeadroomFactor,4)</f>
        <v>236666.88</v>
      </c>
      <c r="J858" s="4">
        <f>IF(G858=0,0,ROUND(H858/G858*100,2))</f>
        <v>12</v>
      </c>
    </row>
    <row r="859" spans="1:10">
      <c r="A859">
        <v>857</v>
      </c>
      <c r="B859" s="2">
        <f>IF(A859&lt;=0,0,INT((A859-1)/10)+1)</f>
        <v>86</v>
      </c>
      <c r="C859" s="3">
        <f>IF(A859&lt;=0,0,MIN(24+8*MAX(A859-3,0),100))</f>
        <v>100</v>
      </c>
      <c r="D859" s="3">
        <f>IF(A859&lt;=0,0,MAX(FLOOR(C859/A859,1),1))</f>
        <v>1</v>
      </c>
      <c r="E859" s="3">
        <f>IF(A859&lt;=0,0,MAX(D859*B859+2,4))</f>
        <v>88</v>
      </c>
      <c r="F859" s="4">
        <f>IF(C859=0,0,MAX(C859-E859,0)/C859)</f>
        <v>0.12</v>
      </c>
      <c r="G859" s="3">
        <f>ROUND(A859*CfgRawCapacityPerServerTB,4)</f>
        <v>2468160</v>
      </c>
      <c r="H859" s="3">
        <f>ROUND(G859*F859,4)</f>
        <v>296179.2</v>
      </c>
      <c r="I859" s="3">
        <f>ROUND(H859*CfgCapacityHeadroomFactor,4)</f>
        <v>236943.36</v>
      </c>
      <c r="J859" s="4">
        <f>IF(G859=0,0,ROUND(H859/G859*100,2))</f>
        <v>12</v>
      </c>
    </row>
    <row r="860" spans="1:10">
      <c r="A860">
        <v>858</v>
      </c>
      <c r="B860" s="2">
        <f>IF(A860&lt;=0,0,INT((A860-1)/10)+1)</f>
        <v>86</v>
      </c>
      <c r="C860" s="3">
        <f>IF(A860&lt;=0,0,MIN(24+8*MAX(A860-3,0),100))</f>
        <v>100</v>
      </c>
      <c r="D860" s="3">
        <f>IF(A860&lt;=0,0,MAX(FLOOR(C860/A860,1),1))</f>
        <v>1</v>
      </c>
      <c r="E860" s="3">
        <f>IF(A860&lt;=0,0,MAX(D860*B860+2,4))</f>
        <v>88</v>
      </c>
      <c r="F860" s="4">
        <f>IF(C860=0,0,MAX(C860-E860,0)/C860)</f>
        <v>0.12</v>
      </c>
      <c r="G860" s="3">
        <f>ROUND(A860*CfgRawCapacityPerServerTB,4)</f>
        <v>2471040</v>
      </c>
      <c r="H860" s="3">
        <f>ROUND(G860*F860,4)</f>
        <v>296524.8</v>
      </c>
      <c r="I860" s="3">
        <f>ROUND(H860*CfgCapacityHeadroomFactor,4)</f>
        <v>237219.84</v>
      </c>
      <c r="J860" s="4">
        <f>IF(G860=0,0,ROUND(H860/G860*100,2))</f>
        <v>12</v>
      </c>
    </row>
    <row r="861" spans="1:10">
      <c r="A861">
        <v>859</v>
      </c>
      <c r="B861" s="2">
        <f>IF(A861&lt;=0,0,INT((A861-1)/10)+1)</f>
        <v>86</v>
      </c>
      <c r="C861" s="3">
        <f>IF(A861&lt;=0,0,MIN(24+8*MAX(A861-3,0),100))</f>
        <v>100</v>
      </c>
      <c r="D861" s="3">
        <f>IF(A861&lt;=0,0,MAX(FLOOR(C861/A861,1),1))</f>
        <v>1</v>
      </c>
      <c r="E861" s="3">
        <f>IF(A861&lt;=0,0,MAX(D861*B861+2,4))</f>
        <v>88</v>
      </c>
      <c r="F861" s="4">
        <f>IF(C861=0,0,MAX(C861-E861,0)/C861)</f>
        <v>0.12</v>
      </c>
      <c r="G861" s="3">
        <f>ROUND(A861*CfgRawCapacityPerServerTB,4)</f>
        <v>2473920</v>
      </c>
      <c r="H861" s="3">
        <f>ROUND(G861*F861,4)</f>
        <v>296870.4</v>
      </c>
      <c r="I861" s="3">
        <f>ROUND(H861*CfgCapacityHeadroomFactor,4)</f>
        <v>237496.32</v>
      </c>
      <c r="J861" s="4">
        <f>IF(G861=0,0,ROUND(H861/G861*100,2))</f>
        <v>12</v>
      </c>
    </row>
    <row r="862" spans="1:10">
      <c r="A862">
        <v>860</v>
      </c>
      <c r="B862" s="2">
        <f>IF(A862&lt;=0,0,INT((A862-1)/10)+1)</f>
        <v>86</v>
      </c>
      <c r="C862" s="3">
        <f>IF(A862&lt;=0,0,MIN(24+8*MAX(A862-3,0),100))</f>
        <v>100</v>
      </c>
      <c r="D862" s="3">
        <f>IF(A862&lt;=0,0,MAX(FLOOR(C862/A862,1),1))</f>
        <v>1</v>
      </c>
      <c r="E862" s="3">
        <f>IF(A862&lt;=0,0,MAX(D862*B862+2,4))</f>
        <v>88</v>
      </c>
      <c r="F862" s="4">
        <f>IF(C862=0,0,MAX(C862-E862,0)/C862)</f>
        <v>0.12</v>
      </c>
      <c r="G862" s="3">
        <f>ROUND(A862*CfgRawCapacityPerServerTB,4)</f>
        <v>2476800</v>
      </c>
      <c r="H862" s="3">
        <f>ROUND(G862*F862,4)</f>
        <v>297216</v>
      </c>
      <c r="I862" s="3">
        <f>ROUND(H862*CfgCapacityHeadroomFactor,4)</f>
        <v>237772.8</v>
      </c>
      <c r="J862" s="4">
        <f>IF(G862=0,0,ROUND(H862/G862*100,2))</f>
        <v>12</v>
      </c>
    </row>
    <row r="863" spans="1:10">
      <c r="A863">
        <v>861</v>
      </c>
      <c r="B863" s="2">
        <f>IF(A863&lt;=0,0,INT((A863-1)/10)+1)</f>
        <v>87</v>
      </c>
      <c r="C863" s="3">
        <f>IF(A863&lt;=0,0,MIN(24+8*MAX(A863-3,0),100))</f>
        <v>100</v>
      </c>
      <c r="D863" s="3">
        <f>IF(A863&lt;=0,0,MAX(FLOOR(C863/A863,1),1))</f>
        <v>1</v>
      </c>
      <c r="E863" s="3">
        <f>IF(A863&lt;=0,0,MAX(D863*B863+2,4))</f>
        <v>89</v>
      </c>
      <c r="F863" s="4">
        <f>IF(C863=0,0,MAX(C863-E863,0)/C863)</f>
        <v>0.11</v>
      </c>
      <c r="G863" s="3">
        <f>ROUND(A863*CfgRawCapacityPerServerTB,4)</f>
        <v>2479680</v>
      </c>
      <c r="H863" s="3">
        <f>ROUND(G863*F863,4)</f>
        <v>272764.8</v>
      </c>
      <c r="I863" s="3">
        <f>ROUND(H863*CfgCapacityHeadroomFactor,4)</f>
        <v>218211.84</v>
      </c>
      <c r="J863" s="4">
        <f>IF(G863=0,0,ROUND(H863/G863*100,2))</f>
        <v>11</v>
      </c>
    </row>
    <row r="864" spans="1:10">
      <c r="A864">
        <v>862</v>
      </c>
      <c r="B864" s="2">
        <f>IF(A864&lt;=0,0,INT((A864-1)/10)+1)</f>
        <v>87</v>
      </c>
      <c r="C864" s="3">
        <f>IF(A864&lt;=0,0,MIN(24+8*MAX(A864-3,0),100))</f>
        <v>100</v>
      </c>
      <c r="D864" s="3">
        <f>IF(A864&lt;=0,0,MAX(FLOOR(C864/A864,1),1))</f>
        <v>1</v>
      </c>
      <c r="E864" s="3">
        <f>IF(A864&lt;=0,0,MAX(D864*B864+2,4))</f>
        <v>89</v>
      </c>
      <c r="F864" s="4">
        <f>IF(C864=0,0,MAX(C864-E864,0)/C864)</f>
        <v>0.11</v>
      </c>
      <c r="G864" s="3">
        <f>ROUND(A864*CfgRawCapacityPerServerTB,4)</f>
        <v>2482560</v>
      </c>
      <c r="H864" s="3">
        <f>ROUND(G864*F864,4)</f>
        <v>273081.6</v>
      </c>
      <c r="I864" s="3">
        <f>ROUND(H864*CfgCapacityHeadroomFactor,4)</f>
        <v>218465.28</v>
      </c>
      <c r="J864" s="4">
        <f>IF(G864=0,0,ROUND(H864/G864*100,2))</f>
        <v>11</v>
      </c>
    </row>
    <row r="865" spans="1:10">
      <c r="A865">
        <v>863</v>
      </c>
      <c r="B865" s="2">
        <f>IF(A865&lt;=0,0,INT((A865-1)/10)+1)</f>
        <v>87</v>
      </c>
      <c r="C865" s="3">
        <f>IF(A865&lt;=0,0,MIN(24+8*MAX(A865-3,0),100))</f>
        <v>100</v>
      </c>
      <c r="D865" s="3">
        <f>IF(A865&lt;=0,0,MAX(FLOOR(C865/A865,1),1))</f>
        <v>1</v>
      </c>
      <c r="E865" s="3">
        <f>IF(A865&lt;=0,0,MAX(D865*B865+2,4))</f>
        <v>89</v>
      </c>
      <c r="F865" s="4">
        <f>IF(C865=0,0,MAX(C865-E865,0)/C865)</f>
        <v>0.11</v>
      </c>
      <c r="G865" s="3">
        <f>ROUND(A865*CfgRawCapacityPerServerTB,4)</f>
        <v>2485440</v>
      </c>
      <c r="H865" s="3">
        <f>ROUND(G865*F865,4)</f>
        <v>273398.4</v>
      </c>
      <c r="I865" s="3">
        <f>ROUND(H865*CfgCapacityHeadroomFactor,4)</f>
        <v>218718.72</v>
      </c>
      <c r="J865" s="4">
        <f>IF(G865=0,0,ROUND(H865/G865*100,2))</f>
        <v>11</v>
      </c>
    </row>
    <row r="866" spans="1:10">
      <c r="A866">
        <v>864</v>
      </c>
      <c r="B866" s="2">
        <f>IF(A866&lt;=0,0,INT((A866-1)/10)+1)</f>
        <v>87</v>
      </c>
      <c r="C866" s="3">
        <f>IF(A866&lt;=0,0,MIN(24+8*MAX(A866-3,0),100))</f>
        <v>100</v>
      </c>
      <c r="D866" s="3">
        <f>IF(A866&lt;=0,0,MAX(FLOOR(C866/A866,1),1))</f>
        <v>1</v>
      </c>
      <c r="E866" s="3">
        <f>IF(A866&lt;=0,0,MAX(D866*B866+2,4))</f>
        <v>89</v>
      </c>
      <c r="F866" s="4">
        <f>IF(C866=0,0,MAX(C866-E866,0)/C866)</f>
        <v>0.11</v>
      </c>
      <c r="G866" s="3">
        <f>ROUND(A866*CfgRawCapacityPerServerTB,4)</f>
        <v>2488320</v>
      </c>
      <c r="H866" s="3">
        <f>ROUND(G866*F866,4)</f>
        <v>273715.2</v>
      </c>
      <c r="I866" s="3">
        <f>ROUND(H866*CfgCapacityHeadroomFactor,4)</f>
        <v>218972.16</v>
      </c>
      <c r="J866" s="4">
        <f>IF(G866=0,0,ROUND(H866/G866*100,2))</f>
        <v>11</v>
      </c>
    </row>
    <row r="867" spans="1:10">
      <c r="A867">
        <v>865</v>
      </c>
      <c r="B867" s="2">
        <f>IF(A867&lt;=0,0,INT((A867-1)/10)+1)</f>
        <v>87</v>
      </c>
      <c r="C867" s="3">
        <f>IF(A867&lt;=0,0,MIN(24+8*MAX(A867-3,0),100))</f>
        <v>100</v>
      </c>
      <c r="D867" s="3">
        <f>IF(A867&lt;=0,0,MAX(FLOOR(C867/A867,1),1))</f>
        <v>1</v>
      </c>
      <c r="E867" s="3">
        <f>IF(A867&lt;=0,0,MAX(D867*B867+2,4))</f>
        <v>89</v>
      </c>
      <c r="F867" s="4">
        <f>IF(C867=0,0,MAX(C867-E867,0)/C867)</f>
        <v>0.11</v>
      </c>
      <c r="G867" s="3">
        <f>ROUND(A867*CfgRawCapacityPerServerTB,4)</f>
        <v>2491200</v>
      </c>
      <c r="H867" s="3">
        <f>ROUND(G867*F867,4)</f>
        <v>274032</v>
      </c>
      <c r="I867" s="3">
        <f>ROUND(H867*CfgCapacityHeadroomFactor,4)</f>
        <v>219225.6</v>
      </c>
      <c r="J867" s="4">
        <f>IF(G867=0,0,ROUND(H867/G867*100,2))</f>
        <v>11</v>
      </c>
    </row>
    <row r="868" spans="1:10">
      <c r="A868">
        <v>866</v>
      </c>
      <c r="B868" s="2">
        <f>IF(A868&lt;=0,0,INT((A868-1)/10)+1)</f>
        <v>87</v>
      </c>
      <c r="C868" s="3">
        <f>IF(A868&lt;=0,0,MIN(24+8*MAX(A868-3,0),100))</f>
        <v>100</v>
      </c>
      <c r="D868" s="3">
        <f>IF(A868&lt;=0,0,MAX(FLOOR(C868/A868,1),1))</f>
        <v>1</v>
      </c>
      <c r="E868" s="3">
        <f>IF(A868&lt;=0,0,MAX(D868*B868+2,4))</f>
        <v>89</v>
      </c>
      <c r="F868" s="4">
        <f>IF(C868=0,0,MAX(C868-E868,0)/C868)</f>
        <v>0.11</v>
      </c>
      <c r="G868" s="3">
        <f>ROUND(A868*CfgRawCapacityPerServerTB,4)</f>
        <v>2494080</v>
      </c>
      <c r="H868" s="3">
        <f>ROUND(G868*F868,4)</f>
        <v>274348.8</v>
      </c>
      <c r="I868" s="3">
        <f>ROUND(H868*CfgCapacityHeadroomFactor,4)</f>
        <v>219479.04</v>
      </c>
      <c r="J868" s="4">
        <f>IF(G868=0,0,ROUND(H868/G868*100,2))</f>
        <v>11</v>
      </c>
    </row>
    <row r="869" spans="1:10">
      <c r="A869">
        <v>867</v>
      </c>
      <c r="B869" s="2">
        <f>IF(A869&lt;=0,0,INT((A869-1)/10)+1)</f>
        <v>87</v>
      </c>
      <c r="C869" s="3">
        <f>IF(A869&lt;=0,0,MIN(24+8*MAX(A869-3,0),100))</f>
        <v>100</v>
      </c>
      <c r="D869" s="3">
        <f>IF(A869&lt;=0,0,MAX(FLOOR(C869/A869,1),1))</f>
        <v>1</v>
      </c>
      <c r="E869" s="3">
        <f>IF(A869&lt;=0,0,MAX(D869*B869+2,4))</f>
        <v>89</v>
      </c>
      <c r="F869" s="4">
        <f>IF(C869=0,0,MAX(C869-E869,0)/C869)</f>
        <v>0.11</v>
      </c>
      <c r="G869" s="3">
        <f>ROUND(A869*CfgRawCapacityPerServerTB,4)</f>
        <v>2496960</v>
      </c>
      <c r="H869" s="3">
        <f>ROUND(G869*F869,4)</f>
        <v>274665.6</v>
      </c>
      <c r="I869" s="3">
        <f>ROUND(H869*CfgCapacityHeadroomFactor,4)</f>
        <v>219732.48</v>
      </c>
      <c r="J869" s="4">
        <f>IF(G869=0,0,ROUND(H869/G869*100,2))</f>
        <v>11</v>
      </c>
    </row>
    <row r="870" spans="1:10">
      <c r="A870">
        <v>868</v>
      </c>
      <c r="B870" s="2">
        <f>IF(A870&lt;=0,0,INT((A870-1)/10)+1)</f>
        <v>87</v>
      </c>
      <c r="C870" s="3">
        <f>IF(A870&lt;=0,0,MIN(24+8*MAX(A870-3,0),100))</f>
        <v>100</v>
      </c>
      <c r="D870" s="3">
        <f>IF(A870&lt;=0,0,MAX(FLOOR(C870/A870,1),1))</f>
        <v>1</v>
      </c>
      <c r="E870" s="3">
        <f>IF(A870&lt;=0,0,MAX(D870*B870+2,4))</f>
        <v>89</v>
      </c>
      <c r="F870" s="4">
        <f>IF(C870=0,0,MAX(C870-E870,0)/C870)</f>
        <v>0.11</v>
      </c>
      <c r="G870" s="3">
        <f>ROUND(A870*CfgRawCapacityPerServerTB,4)</f>
        <v>2499840</v>
      </c>
      <c r="H870" s="3">
        <f>ROUND(G870*F870,4)</f>
        <v>274982.4</v>
      </c>
      <c r="I870" s="3">
        <f>ROUND(H870*CfgCapacityHeadroomFactor,4)</f>
        <v>219985.92</v>
      </c>
      <c r="J870" s="4">
        <f>IF(G870=0,0,ROUND(H870/G870*100,2))</f>
        <v>11</v>
      </c>
    </row>
    <row r="871" spans="1:10">
      <c r="A871">
        <v>869</v>
      </c>
      <c r="B871" s="2">
        <f>IF(A871&lt;=0,0,INT((A871-1)/10)+1)</f>
        <v>87</v>
      </c>
      <c r="C871" s="3">
        <f>IF(A871&lt;=0,0,MIN(24+8*MAX(A871-3,0),100))</f>
        <v>100</v>
      </c>
      <c r="D871" s="3">
        <f>IF(A871&lt;=0,0,MAX(FLOOR(C871/A871,1),1))</f>
        <v>1</v>
      </c>
      <c r="E871" s="3">
        <f>IF(A871&lt;=0,0,MAX(D871*B871+2,4))</f>
        <v>89</v>
      </c>
      <c r="F871" s="4">
        <f>IF(C871=0,0,MAX(C871-E871,0)/C871)</f>
        <v>0.11</v>
      </c>
      <c r="G871" s="3">
        <f>ROUND(A871*CfgRawCapacityPerServerTB,4)</f>
        <v>2502720</v>
      </c>
      <c r="H871" s="3">
        <f>ROUND(G871*F871,4)</f>
        <v>275299.2</v>
      </c>
      <c r="I871" s="3">
        <f>ROUND(H871*CfgCapacityHeadroomFactor,4)</f>
        <v>220239.36</v>
      </c>
      <c r="J871" s="4">
        <f>IF(G871=0,0,ROUND(H871/G871*100,2))</f>
        <v>11</v>
      </c>
    </row>
    <row r="872" spans="1:10">
      <c r="A872">
        <v>870</v>
      </c>
      <c r="B872" s="2">
        <f>IF(A872&lt;=0,0,INT((A872-1)/10)+1)</f>
        <v>87</v>
      </c>
      <c r="C872" s="3">
        <f>IF(A872&lt;=0,0,MIN(24+8*MAX(A872-3,0),100))</f>
        <v>100</v>
      </c>
      <c r="D872" s="3">
        <f>IF(A872&lt;=0,0,MAX(FLOOR(C872/A872,1),1))</f>
        <v>1</v>
      </c>
      <c r="E872" s="3">
        <f>IF(A872&lt;=0,0,MAX(D872*B872+2,4))</f>
        <v>89</v>
      </c>
      <c r="F872" s="4">
        <f>IF(C872=0,0,MAX(C872-E872,0)/C872)</f>
        <v>0.11</v>
      </c>
      <c r="G872" s="3">
        <f>ROUND(A872*CfgRawCapacityPerServerTB,4)</f>
        <v>2505600</v>
      </c>
      <c r="H872" s="3">
        <f>ROUND(G872*F872,4)</f>
        <v>275616</v>
      </c>
      <c r="I872" s="3">
        <f>ROUND(H872*CfgCapacityHeadroomFactor,4)</f>
        <v>220492.8</v>
      </c>
      <c r="J872" s="4">
        <f>IF(G872=0,0,ROUND(H872/G872*100,2))</f>
        <v>11</v>
      </c>
    </row>
    <row r="873" spans="1:10">
      <c r="A873">
        <v>871</v>
      </c>
      <c r="B873" s="2">
        <f>IF(A873&lt;=0,0,INT((A873-1)/10)+1)</f>
        <v>88</v>
      </c>
      <c r="C873" s="3">
        <f>IF(A873&lt;=0,0,MIN(24+8*MAX(A873-3,0),100))</f>
        <v>100</v>
      </c>
      <c r="D873" s="3">
        <f>IF(A873&lt;=0,0,MAX(FLOOR(C873/A873,1),1))</f>
        <v>1</v>
      </c>
      <c r="E873" s="3">
        <f>IF(A873&lt;=0,0,MAX(D873*B873+2,4))</f>
        <v>90</v>
      </c>
      <c r="F873" s="4">
        <f>IF(C873=0,0,MAX(C873-E873,0)/C873)</f>
        <v>0.1</v>
      </c>
      <c r="G873" s="3">
        <f>ROUND(A873*CfgRawCapacityPerServerTB,4)</f>
        <v>2508480</v>
      </c>
      <c r="H873" s="3">
        <f>ROUND(G873*F873,4)</f>
        <v>250848</v>
      </c>
      <c r="I873" s="3">
        <f>ROUND(H873*CfgCapacityHeadroomFactor,4)</f>
        <v>200678.4</v>
      </c>
      <c r="J873" s="4">
        <f>IF(G873=0,0,ROUND(H873/G873*100,2))</f>
        <v>10</v>
      </c>
    </row>
    <row r="874" spans="1:10">
      <c r="A874">
        <v>872</v>
      </c>
      <c r="B874" s="2">
        <f>IF(A874&lt;=0,0,INT((A874-1)/10)+1)</f>
        <v>88</v>
      </c>
      <c r="C874" s="3">
        <f>IF(A874&lt;=0,0,MIN(24+8*MAX(A874-3,0),100))</f>
        <v>100</v>
      </c>
      <c r="D874" s="3">
        <f>IF(A874&lt;=0,0,MAX(FLOOR(C874/A874,1),1))</f>
        <v>1</v>
      </c>
      <c r="E874" s="3">
        <f>IF(A874&lt;=0,0,MAX(D874*B874+2,4))</f>
        <v>90</v>
      </c>
      <c r="F874" s="4">
        <f>IF(C874=0,0,MAX(C874-E874,0)/C874)</f>
        <v>0.1</v>
      </c>
      <c r="G874" s="3">
        <f>ROUND(A874*CfgRawCapacityPerServerTB,4)</f>
        <v>2511360</v>
      </c>
      <c r="H874" s="3">
        <f>ROUND(G874*F874,4)</f>
        <v>251136</v>
      </c>
      <c r="I874" s="3">
        <f>ROUND(H874*CfgCapacityHeadroomFactor,4)</f>
        <v>200908.8</v>
      </c>
      <c r="J874" s="4">
        <f>IF(G874=0,0,ROUND(H874/G874*100,2))</f>
        <v>10</v>
      </c>
    </row>
    <row r="875" spans="1:10">
      <c r="A875">
        <v>873</v>
      </c>
      <c r="B875" s="2">
        <f>IF(A875&lt;=0,0,INT((A875-1)/10)+1)</f>
        <v>88</v>
      </c>
      <c r="C875" s="3">
        <f>IF(A875&lt;=0,0,MIN(24+8*MAX(A875-3,0),100))</f>
        <v>100</v>
      </c>
      <c r="D875" s="3">
        <f>IF(A875&lt;=0,0,MAX(FLOOR(C875/A875,1),1))</f>
        <v>1</v>
      </c>
      <c r="E875" s="3">
        <f>IF(A875&lt;=0,0,MAX(D875*B875+2,4))</f>
        <v>90</v>
      </c>
      <c r="F875" s="4">
        <f>IF(C875=0,0,MAX(C875-E875,0)/C875)</f>
        <v>0.1</v>
      </c>
      <c r="G875" s="3">
        <f>ROUND(A875*CfgRawCapacityPerServerTB,4)</f>
        <v>2514240</v>
      </c>
      <c r="H875" s="3">
        <f>ROUND(G875*F875,4)</f>
        <v>251424</v>
      </c>
      <c r="I875" s="3">
        <f>ROUND(H875*CfgCapacityHeadroomFactor,4)</f>
        <v>201139.2</v>
      </c>
      <c r="J875" s="4">
        <f>IF(G875=0,0,ROUND(H875/G875*100,2))</f>
        <v>10</v>
      </c>
    </row>
    <row r="876" spans="1:10">
      <c r="A876">
        <v>874</v>
      </c>
      <c r="B876" s="2">
        <f>IF(A876&lt;=0,0,INT((A876-1)/10)+1)</f>
        <v>88</v>
      </c>
      <c r="C876" s="3">
        <f>IF(A876&lt;=0,0,MIN(24+8*MAX(A876-3,0),100))</f>
        <v>100</v>
      </c>
      <c r="D876" s="3">
        <f>IF(A876&lt;=0,0,MAX(FLOOR(C876/A876,1),1))</f>
        <v>1</v>
      </c>
      <c r="E876" s="3">
        <f>IF(A876&lt;=0,0,MAX(D876*B876+2,4))</f>
        <v>90</v>
      </c>
      <c r="F876" s="4">
        <f>IF(C876=0,0,MAX(C876-E876,0)/C876)</f>
        <v>0.1</v>
      </c>
      <c r="G876" s="3">
        <f>ROUND(A876*CfgRawCapacityPerServerTB,4)</f>
        <v>2517120</v>
      </c>
      <c r="H876" s="3">
        <f>ROUND(G876*F876,4)</f>
        <v>251712</v>
      </c>
      <c r="I876" s="3">
        <f>ROUND(H876*CfgCapacityHeadroomFactor,4)</f>
        <v>201369.6</v>
      </c>
      <c r="J876" s="4">
        <f>IF(G876=0,0,ROUND(H876/G876*100,2))</f>
        <v>10</v>
      </c>
    </row>
    <row r="877" spans="1:10">
      <c r="A877">
        <v>875</v>
      </c>
      <c r="B877" s="2">
        <f>IF(A877&lt;=0,0,INT((A877-1)/10)+1)</f>
        <v>88</v>
      </c>
      <c r="C877" s="3">
        <f>IF(A877&lt;=0,0,MIN(24+8*MAX(A877-3,0),100))</f>
        <v>100</v>
      </c>
      <c r="D877" s="3">
        <f>IF(A877&lt;=0,0,MAX(FLOOR(C877/A877,1),1))</f>
        <v>1</v>
      </c>
      <c r="E877" s="3">
        <f>IF(A877&lt;=0,0,MAX(D877*B877+2,4))</f>
        <v>90</v>
      </c>
      <c r="F877" s="4">
        <f>IF(C877=0,0,MAX(C877-E877,0)/C877)</f>
        <v>0.1</v>
      </c>
      <c r="G877" s="3">
        <f>ROUND(A877*CfgRawCapacityPerServerTB,4)</f>
        <v>2520000</v>
      </c>
      <c r="H877" s="3">
        <f>ROUND(G877*F877,4)</f>
        <v>252000</v>
      </c>
      <c r="I877" s="3">
        <f>ROUND(H877*CfgCapacityHeadroomFactor,4)</f>
        <v>201600</v>
      </c>
      <c r="J877" s="4">
        <f>IF(G877=0,0,ROUND(H877/G877*100,2))</f>
        <v>10</v>
      </c>
    </row>
    <row r="878" spans="1:10">
      <c r="A878">
        <v>876</v>
      </c>
      <c r="B878" s="2">
        <f>IF(A878&lt;=0,0,INT((A878-1)/10)+1)</f>
        <v>88</v>
      </c>
      <c r="C878" s="3">
        <f>IF(A878&lt;=0,0,MIN(24+8*MAX(A878-3,0),100))</f>
        <v>100</v>
      </c>
      <c r="D878" s="3">
        <f>IF(A878&lt;=0,0,MAX(FLOOR(C878/A878,1),1))</f>
        <v>1</v>
      </c>
      <c r="E878" s="3">
        <f>IF(A878&lt;=0,0,MAX(D878*B878+2,4))</f>
        <v>90</v>
      </c>
      <c r="F878" s="4">
        <f>IF(C878=0,0,MAX(C878-E878,0)/C878)</f>
        <v>0.1</v>
      </c>
      <c r="G878" s="3">
        <f>ROUND(A878*CfgRawCapacityPerServerTB,4)</f>
        <v>2522880</v>
      </c>
      <c r="H878" s="3">
        <f>ROUND(G878*F878,4)</f>
        <v>252288</v>
      </c>
      <c r="I878" s="3">
        <f>ROUND(H878*CfgCapacityHeadroomFactor,4)</f>
        <v>201830.4</v>
      </c>
      <c r="J878" s="4">
        <f>IF(G878=0,0,ROUND(H878/G878*100,2))</f>
        <v>10</v>
      </c>
    </row>
    <row r="879" spans="1:10">
      <c r="A879">
        <v>877</v>
      </c>
      <c r="B879" s="2">
        <f>IF(A879&lt;=0,0,INT((A879-1)/10)+1)</f>
        <v>88</v>
      </c>
      <c r="C879" s="3">
        <f>IF(A879&lt;=0,0,MIN(24+8*MAX(A879-3,0),100))</f>
        <v>100</v>
      </c>
      <c r="D879" s="3">
        <f>IF(A879&lt;=0,0,MAX(FLOOR(C879/A879,1),1))</f>
        <v>1</v>
      </c>
      <c r="E879" s="3">
        <f>IF(A879&lt;=0,0,MAX(D879*B879+2,4))</f>
        <v>90</v>
      </c>
      <c r="F879" s="4">
        <f>IF(C879=0,0,MAX(C879-E879,0)/C879)</f>
        <v>0.1</v>
      </c>
      <c r="G879" s="3">
        <f>ROUND(A879*CfgRawCapacityPerServerTB,4)</f>
        <v>2525760</v>
      </c>
      <c r="H879" s="3">
        <f>ROUND(G879*F879,4)</f>
        <v>252576</v>
      </c>
      <c r="I879" s="3">
        <f>ROUND(H879*CfgCapacityHeadroomFactor,4)</f>
        <v>202060.8</v>
      </c>
      <c r="J879" s="4">
        <f>IF(G879=0,0,ROUND(H879/G879*100,2))</f>
        <v>10</v>
      </c>
    </row>
    <row r="880" spans="1:10">
      <c r="A880">
        <v>878</v>
      </c>
      <c r="B880" s="2">
        <f>IF(A880&lt;=0,0,INT((A880-1)/10)+1)</f>
        <v>88</v>
      </c>
      <c r="C880" s="3">
        <f>IF(A880&lt;=0,0,MIN(24+8*MAX(A880-3,0),100))</f>
        <v>100</v>
      </c>
      <c r="D880" s="3">
        <f>IF(A880&lt;=0,0,MAX(FLOOR(C880/A880,1),1))</f>
        <v>1</v>
      </c>
      <c r="E880" s="3">
        <f>IF(A880&lt;=0,0,MAX(D880*B880+2,4))</f>
        <v>90</v>
      </c>
      <c r="F880" s="4">
        <f>IF(C880=0,0,MAX(C880-E880,0)/C880)</f>
        <v>0.1</v>
      </c>
      <c r="G880" s="3">
        <f>ROUND(A880*CfgRawCapacityPerServerTB,4)</f>
        <v>2528640</v>
      </c>
      <c r="H880" s="3">
        <f>ROUND(G880*F880,4)</f>
        <v>252864</v>
      </c>
      <c r="I880" s="3">
        <f>ROUND(H880*CfgCapacityHeadroomFactor,4)</f>
        <v>202291.2</v>
      </c>
      <c r="J880" s="4">
        <f>IF(G880=0,0,ROUND(H880/G880*100,2))</f>
        <v>10</v>
      </c>
    </row>
    <row r="881" spans="1:10">
      <c r="A881">
        <v>879</v>
      </c>
      <c r="B881" s="2">
        <f>IF(A881&lt;=0,0,INT((A881-1)/10)+1)</f>
        <v>88</v>
      </c>
      <c r="C881" s="3">
        <f>IF(A881&lt;=0,0,MIN(24+8*MAX(A881-3,0),100))</f>
        <v>100</v>
      </c>
      <c r="D881" s="3">
        <f>IF(A881&lt;=0,0,MAX(FLOOR(C881/A881,1),1))</f>
        <v>1</v>
      </c>
      <c r="E881" s="3">
        <f>IF(A881&lt;=0,0,MAX(D881*B881+2,4))</f>
        <v>90</v>
      </c>
      <c r="F881" s="4">
        <f>IF(C881=0,0,MAX(C881-E881,0)/C881)</f>
        <v>0.1</v>
      </c>
      <c r="G881" s="3">
        <f>ROUND(A881*CfgRawCapacityPerServerTB,4)</f>
        <v>2531520</v>
      </c>
      <c r="H881" s="3">
        <f>ROUND(G881*F881,4)</f>
        <v>253152</v>
      </c>
      <c r="I881" s="3">
        <f>ROUND(H881*CfgCapacityHeadroomFactor,4)</f>
        <v>202521.6</v>
      </c>
      <c r="J881" s="4">
        <f>IF(G881=0,0,ROUND(H881/G881*100,2))</f>
        <v>10</v>
      </c>
    </row>
    <row r="882" spans="1:10">
      <c r="A882">
        <v>880</v>
      </c>
      <c r="B882" s="2">
        <f>IF(A882&lt;=0,0,INT((A882-1)/10)+1)</f>
        <v>88</v>
      </c>
      <c r="C882" s="3">
        <f>IF(A882&lt;=0,0,MIN(24+8*MAX(A882-3,0),100))</f>
        <v>100</v>
      </c>
      <c r="D882" s="3">
        <f>IF(A882&lt;=0,0,MAX(FLOOR(C882/A882,1),1))</f>
        <v>1</v>
      </c>
      <c r="E882" s="3">
        <f>IF(A882&lt;=0,0,MAX(D882*B882+2,4))</f>
        <v>90</v>
      </c>
      <c r="F882" s="4">
        <f>IF(C882=0,0,MAX(C882-E882,0)/C882)</f>
        <v>0.1</v>
      </c>
      <c r="G882" s="3">
        <f>ROUND(A882*CfgRawCapacityPerServerTB,4)</f>
        <v>2534400</v>
      </c>
      <c r="H882" s="3">
        <f>ROUND(G882*F882,4)</f>
        <v>253440</v>
      </c>
      <c r="I882" s="3">
        <f>ROUND(H882*CfgCapacityHeadroomFactor,4)</f>
        <v>202752</v>
      </c>
      <c r="J882" s="4">
        <f>IF(G882=0,0,ROUND(H882/G882*100,2))</f>
        <v>10</v>
      </c>
    </row>
    <row r="883" spans="1:10">
      <c r="A883">
        <v>881</v>
      </c>
      <c r="B883" s="2">
        <f>IF(A883&lt;=0,0,INT((A883-1)/10)+1)</f>
        <v>89</v>
      </c>
      <c r="C883" s="3">
        <f>IF(A883&lt;=0,0,MIN(24+8*MAX(A883-3,0),100))</f>
        <v>100</v>
      </c>
      <c r="D883" s="3">
        <f>IF(A883&lt;=0,0,MAX(FLOOR(C883/A883,1),1))</f>
        <v>1</v>
      </c>
      <c r="E883" s="3">
        <f>IF(A883&lt;=0,0,MAX(D883*B883+2,4))</f>
        <v>91</v>
      </c>
      <c r="F883" s="4">
        <f>IF(C883=0,0,MAX(C883-E883,0)/C883)</f>
        <v>0.09</v>
      </c>
      <c r="G883" s="3">
        <f>ROUND(A883*CfgRawCapacityPerServerTB,4)</f>
        <v>2537280</v>
      </c>
      <c r="H883" s="3">
        <f>ROUND(G883*F883,4)</f>
        <v>228355.2</v>
      </c>
      <c r="I883" s="3">
        <f>ROUND(H883*CfgCapacityHeadroomFactor,4)</f>
        <v>182684.16</v>
      </c>
      <c r="J883" s="4">
        <f>IF(G883=0,0,ROUND(H883/G883*100,2))</f>
        <v>9</v>
      </c>
    </row>
    <row r="884" spans="1:10">
      <c r="A884">
        <v>882</v>
      </c>
      <c r="B884" s="2">
        <f>IF(A884&lt;=0,0,INT((A884-1)/10)+1)</f>
        <v>89</v>
      </c>
      <c r="C884" s="3">
        <f>IF(A884&lt;=0,0,MIN(24+8*MAX(A884-3,0),100))</f>
        <v>100</v>
      </c>
      <c r="D884" s="3">
        <f>IF(A884&lt;=0,0,MAX(FLOOR(C884/A884,1),1))</f>
        <v>1</v>
      </c>
      <c r="E884" s="3">
        <f>IF(A884&lt;=0,0,MAX(D884*B884+2,4))</f>
        <v>91</v>
      </c>
      <c r="F884" s="4">
        <f>IF(C884=0,0,MAX(C884-E884,0)/C884)</f>
        <v>0.09</v>
      </c>
      <c r="G884" s="3">
        <f>ROUND(A884*CfgRawCapacityPerServerTB,4)</f>
        <v>2540160</v>
      </c>
      <c r="H884" s="3">
        <f>ROUND(G884*F884,4)</f>
        <v>228614.4</v>
      </c>
      <c r="I884" s="3">
        <f>ROUND(H884*CfgCapacityHeadroomFactor,4)</f>
        <v>182891.52</v>
      </c>
      <c r="J884" s="4">
        <f>IF(G884=0,0,ROUND(H884/G884*100,2))</f>
        <v>9</v>
      </c>
    </row>
    <row r="885" spans="1:10">
      <c r="A885">
        <v>883</v>
      </c>
      <c r="B885" s="2">
        <f>IF(A885&lt;=0,0,INT((A885-1)/10)+1)</f>
        <v>89</v>
      </c>
      <c r="C885" s="3">
        <f>IF(A885&lt;=0,0,MIN(24+8*MAX(A885-3,0),100))</f>
        <v>100</v>
      </c>
      <c r="D885" s="3">
        <f>IF(A885&lt;=0,0,MAX(FLOOR(C885/A885,1),1))</f>
        <v>1</v>
      </c>
      <c r="E885" s="3">
        <f>IF(A885&lt;=0,0,MAX(D885*B885+2,4))</f>
        <v>91</v>
      </c>
      <c r="F885" s="4">
        <f>IF(C885=0,0,MAX(C885-E885,0)/C885)</f>
        <v>0.09</v>
      </c>
      <c r="G885" s="3">
        <f>ROUND(A885*CfgRawCapacityPerServerTB,4)</f>
        <v>2543040</v>
      </c>
      <c r="H885" s="3">
        <f>ROUND(G885*F885,4)</f>
        <v>228873.6</v>
      </c>
      <c r="I885" s="3">
        <f>ROUND(H885*CfgCapacityHeadroomFactor,4)</f>
        <v>183098.88</v>
      </c>
      <c r="J885" s="4">
        <f>IF(G885=0,0,ROUND(H885/G885*100,2))</f>
        <v>9</v>
      </c>
    </row>
    <row r="886" spans="1:10">
      <c r="A886">
        <v>884</v>
      </c>
      <c r="B886" s="2">
        <f>IF(A886&lt;=0,0,INT((A886-1)/10)+1)</f>
        <v>89</v>
      </c>
      <c r="C886" s="3">
        <f>IF(A886&lt;=0,0,MIN(24+8*MAX(A886-3,0),100))</f>
        <v>100</v>
      </c>
      <c r="D886" s="3">
        <f>IF(A886&lt;=0,0,MAX(FLOOR(C886/A886,1),1))</f>
        <v>1</v>
      </c>
      <c r="E886" s="3">
        <f>IF(A886&lt;=0,0,MAX(D886*B886+2,4))</f>
        <v>91</v>
      </c>
      <c r="F886" s="4">
        <f>IF(C886=0,0,MAX(C886-E886,0)/C886)</f>
        <v>0.09</v>
      </c>
      <c r="G886" s="3">
        <f>ROUND(A886*CfgRawCapacityPerServerTB,4)</f>
        <v>2545920</v>
      </c>
      <c r="H886" s="3">
        <f>ROUND(G886*F886,4)</f>
        <v>229132.8</v>
      </c>
      <c r="I886" s="3">
        <f>ROUND(H886*CfgCapacityHeadroomFactor,4)</f>
        <v>183306.24</v>
      </c>
      <c r="J886" s="4">
        <f>IF(G886=0,0,ROUND(H886/G886*100,2))</f>
        <v>9</v>
      </c>
    </row>
    <row r="887" spans="1:10">
      <c r="A887">
        <v>885</v>
      </c>
      <c r="B887" s="2">
        <f>IF(A887&lt;=0,0,INT((A887-1)/10)+1)</f>
        <v>89</v>
      </c>
      <c r="C887" s="3">
        <f>IF(A887&lt;=0,0,MIN(24+8*MAX(A887-3,0),100))</f>
        <v>100</v>
      </c>
      <c r="D887" s="3">
        <f>IF(A887&lt;=0,0,MAX(FLOOR(C887/A887,1),1))</f>
        <v>1</v>
      </c>
      <c r="E887" s="3">
        <f>IF(A887&lt;=0,0,MAX(D887*B887+2,4))</f>
        <v>91</v>
      </c>
      <c r="F887" s="4">
        <f>IF(C887=0,0,MAX(C887-E887,0)/C887)</f>
        <v>0.09</v>
      </c>
      <c r="G887" s="3">
        <f>ROUND(A887*CfgRawCapacityPerServerTB,4)</f>
        <v>2548800</v>
      </c>
      <c r="H887" s="3">
        <f>ROUND(G887*F887,4)</f>
        <v>229392</v>
      </c>
      <c r="I887" s="3">
        <f>ROUND(H887*CfgCapacityHeadroomFactor,4)</f>
        <v>183513.6</v>
      </c>
      <c r="J887" s="4">
        <f>IF(G887=0,0,ROUND(H887/G887*100,2))</f>
        <v>9</v>
      </c>
    </row>
    <row r="888" spans="1:10">
      <c r="A888">
        <v>886</v>
      </c>
      <c r="B888" s="2">
        <f>IF(A888&lt;=0,0,INT((A888-1)/10)+1)</f>
        <v>89</v>
      </c>
      <c r="C888" s="3">
        <f>IF(A888&lt;=0,0,MIN(24+8*MAX(A888-3,0),100))</f>
        <v>100</v>
      </c>
      <c r="D888" s="3">
        <f>IF(A888&lt;=0,0,MAX(FLOOR(C888/A888,1),1))</f>
        <v>1</v>
      </c>
      <c r="E888" s="3">
        <f>IF(A888&lt;=0,0,MAX(D888*B888+2,4))</f>
        <v>91</v>
      </c>
      <c r="F888" s="4">
        <f>IF(C888=0,0,MAX(C888-E888,0)/C888)</f>
        <v>0.09</v>
      </c>
      <c r="G888" s="3">
        <f>ROUND(A888*CfgRawCapacityPerServerTB,4)</f>
        <v>2551680</v>
      </c>
      <c r="H888" s="3">
        <f>ROUND(G888*F888,4)</f>
        <v>229651.2</v>
      </c>
      <c r="I888" s="3">
        <f>ROUND(H888*CfgCapacityHeadroomFactor,4)</f>
        <v>183720.96</v>
      </c>
      <c r="J888" s="4">
        <f>IF(G888=0,0,ROUND(H888/G888*100,2))</f>
        <v>9</v>
      </c>
    </row>
    <row r="889" spans="1:10">
      <c r="A889">
        <v>887</v>
      </c>
      <c r="B889" s="2">
        <f>IF(A889&lt;=0,0,INT((A889-1)/10)+1)</f>
        <v>89</v>
      </c>
      <c r="C889" s="3">
        <f>IF(A889&lt;=0,0,MIN(24+8*MAX(A889-3,0),100))</f>
        <v>100</v>
      </c>
      <c r="D889" s="3">
        <f>IF(A889&lt;=0,0,MAX(FLOOR(C889/A889,1),1))</f>
        <v>1</v>
      </c>
      <c r="E889" s="3">
        <f>IF(A889&lt;=0,0,MAX(D889*B889+2,4))</f>
        <v>91</v>
      </c>
      <c r="F889" s="4">
        <f>IF(C889=0,0,MAX(C889-E889,0)/C889)</f>
        <v>0.09</v>
      </c>
      <c r="G889" s="3">
        <f>ROUND(A889*CfgRawCapacityPerServerTB,4)</f>
        <v>2554560</v>
      </c>
      <c r="H889" s="3">
        <f>ROUND(G889*F889,4)</f>
        <v>229910.4</v>
      </c>
      <c r="I889" s="3">
        <f>ROUND(H889*CfgCapacityHeadroomFactor,4)</f>
        <v>183928.32</v>
      </c>
      <c r="J889" s="4">
        <f>IF(G889=0,0,ROUND(H889/G889*100,2))</f>
        <v>9</v>
      </c>
    </row>
    <row r="890" spans="1:10">
      <c r="A890">
        <v>888</v>
      </c>
      <c r="B890" s="2">
        <f>IF(A890&lt;=0,0,INT((A890-1)/10)+1)</f>
        <v>89</v>
      </c>
      <c r="C890" s="3">
        <f>IF(A890&lt;=0,0,MIN(24+8*MAX(A890-3,0),100))</f>
        <v>100</v>
      </c>
      <c r="D890" s="3">
        <f>IF(A890&lt;=0,0,MAX(FLOOR(C890/A890,1),1))</f>
        <v>1</v>
      </c>
      <c r="E890" s="3">
        <f>IF(A890&lt;=0,0,MAX(D890*B890+2,4))</f>
        <v>91</v>
      </c>
      <c r="F890" s="4">
        <f>IF(C890=0,0,MAX(C890-E890,0)/C890)</f>
        <v>0.09</v>
      </c>
      <c r="G890" s="3">
        <f>ROUND(A890*CfgRawCapacityPerServerTB,4)</f>
        <v>2557440</v>
      </c>
      <c r="H890" s="3">
        <f>ROUND(G890*F890,4)</f>
        <v>230169.6</v>
      </c>
      <c r="I890" s="3">
        <f>ROUND(H890*CfgCapacityHeadroomFactor,4)</f>
        <v>184135.68</v>
      </c>
      <c r="J890" s="4">
        <f>IF(G890=0,0,ROUND(H890/G890*100,2))</f>
        <v>9</v>
      </c>
    </row>
    <row r="891" spans="1:10">
      <c r="A891">
        <v>889</v>
      </c>
      <c r="B891" s="2">
        <f>IF(A891&lt;=0,0,INT((A891-1)/10)+1)</f>
        <v>89</v>
      </c>
      <c r="C891" s="3">
        <f>IF(A891&lt;=0,0,MIN(24+8*MAX(A891-3,0),100))</f>
        <v>100</v>
      </c>
      <c r="D891" s="3">
        <f>IF(A891&lt;=0,0,MAX(FLOOR(C891/A891,1),1))</f>
        <v>1</v>
      </c>
      <c r="E891" s="3">
        <f>IF(A891&lt;=0,0,MAX(D891*B891+2,4))</f>
        <v>91</v>
      </c>
      <c r="F891" s="4">
        <f>IF(C891=0,0,MAX(C891-E891,0)/C891)</f>
        <v>0.09</v>
      </c>
      <c r="G891" s="3">
        <f>ROUND(A891*CfgRawCapacityPerServerTB,4)</f>
        <v>2560320</v>
      </c>
      <c r="H891" s="3">
        <f>ROUND(G891*F891,4)</f>
        <v>230428.8</v>
      </c>
      <c r="I891" s="3">
        <f>ROUND(H891*CfgCapacityHeadroomFactor,4)</f>
        <v>184343.04</v>
      </c>
      <c r="J891" s="4">
        <f>IF(G891=0,0,ROUND(H891/G891*100,2))</f>
        <v>9</v>
      </c>
    </row>
    <row r="892" spans="1:10">
      <c r="A892">
        <v>890</v>
      </c>
      <c r="B892" s="2">
        <f>IF(A892&lt;=0,0,INT((A892-1)/10)+1)</f>
        <v>89</v>
      </c>
      <c r="C892" s="3">
        <f>IF(A892&lt;=0,0,MIN(24+8*MAX(A892-3,0),100))</f>
        <v>100</v>
      </c>
      <c r="D892" s="3">
        <f>IF(A892&lt;=0,0,MAX(FLOOR(C892/A892,1),1))</f>
        <v>1</v>
      </c>
      <c r="E892" s="3">
        <f>IF(A892&lt;=0,0,MAX(D892*B892+2,4))</f>
        <v>91</v>
      </c>
      <c r="F892" s="4">
        <f>IF(C892=0,0,MAX(C892-E892,0)/C892)</f>
        <v>0.09</v>
      </c>
      <c r="G892" s="3">
        <f>ROUND(A892*CfgRawCapacityPerServerTB,4)</f>
        <v>2563200</v>
      </c>
      <c r="H892" s="3">
        <f>ROUND(G892*F892,4)</f>
        <v>230688</v>
      </c>
      <c r="I892" s="3">
        <f>ROUND(H892*CfgCapacityHeadroomFactor,4)</f>
        <v>184550.4</v>
      </c>
      <c r="J892" s="4">
        <f>IF(G892=0,0,ROUND(H892/G892*100,2))</f>
        <v>9</v>
      </c>
    </row>
    <row r="893" spans="1:10">
      <c r="A893">
        <v>891</v>
      </c>
      <c r="B893" s="2">
        <f>IF(A893&lt;=0,0,INT((A893-1)/10)+1)</f>
        <v>90</v>
      </c>
      <c r="C893" s="3">
        <f>IF(A893&lt;=0,0,MIN(24+8*MAX(A893-3,0),100))</f>
        <v>100</v>
      </c>
      <c r="D893" s="3">
        <f>IF(A893&lt;=0,0,MAX(FLOOR(C893/A893,1),1))</f>
        <v>1</v>
      </c>
      <c r="E893" s="3">
        <f>IF(A893&lt;=0,0,MAX(D893*B893+2,4))</f>
        <v>92</v>
      </c>
      <c r="F893" s="4">
        <f>IF(C893=0,0,MAX(C893-E893,0)/C893)</f>
        <v>0.08</v>
      </c>
      <c r="G893" s="3">
        <f>ROUND(A893*CfgRawCapacityPerServerTB,4)</f>
        <v>2566080</v>
      </c>
      <c r="H893" s="3">
        <f>ROUND(G893*F893,4)</f>
        <v>205286.4</v>
      </c>
      <c r="I893" s="3">
        <f>ROUND(H893*CfgCapacityHeadroomFactor,4)</f>
        <v>164229.12</v>
      </c>
      <c r="J893" s="4">
        <f>IF(G893=0,0,ROUND(H893/G893*100,2))</f>
        <v>8</v>
      </c>
    </row>
    <row r="894" spans="1:10">
      <c r="A894">
        <v>892</v>
      </c>
      <c r="B894" s="2">
        <f>IF(A894&lt;=0,0,INT((A894-1)/10)+1)</f>
        <v>90</v>
      </c>
      <c r="C894" s="3">
        <f>IF(A894&lt;=0,0,MIN(24+8*MAX(A894-3,0),100))</f>
        <v>100</v>
      </c>
      <c r="D894" s="3">
        <f>IF(A894&lt;=0,0,MAX(FLOOR(C894/A894,1),1))</f>
        <v>1</v>
      </c>
      <c r="E894" s="3">
        <f>IF(A894&lt;=0,0,MAX(D894*B894+2,4))</f>
        <v>92</v>
      </c>
      <c r="F894" s="4">
        <f>IF(C894=0,0,MAX(C894-E894,0)/C894)</f>
        <v>0.08</v>
      </c>
      <c r="G894" s="3">
        <f>ROUND(A894*CfgRawCapacityPerServerTB,4)</f>
        <v>2568960</v>
      </c>
      <c r="H894" s="3">
        <f>ROUND(G894*F894,4)</f>
        <v>205516.8</v>
      </c>
      <c r="I894" s="3">
        <f>ROUND(H894*CfgCapacityHeadroomFactor,4)</f>
        <v>164413.44</v>
      </c>
      <c r="J894" s="4">
        <f>IF(G894=0,0,ROUND(H894/G894*100,2))</f>
        <v>8</v>
      </c>
    </row>
    <row r="895" spans="1:10">
      <c r="A895">
        <v>893</v>
      </c>
      <c r="B895" s="2">
        <f>IF(A895&lt;=0,0,INT((A895-1)/10)+1)</f>
        <v>90</v>
      </c>
      <c r="C895" s="3">
        <f>IF(A895&lt;=0,0,MIN(24+8*MAX(A895-3,0),100))</f>
        <v>100</v>
      </c>
      <c r="D895" s="3">
        <f>IF(A895&lt;=0,0,MAX(FLOOR(C895/A895,1),1))</f>
        <v>1</v>
      </c>
      <c r="E895" s="3">
        <f>IF(A895&lt;=0,0,MAX(D895*B895+2,4))</f>
        <v>92</v>
      </c>
      <c r="F895" s="4">
        <f>IF(C895=0,0,MAX(C895-E895,0)/C895)</f>
        <v>0.08</v>
      </c>
      <c r="G895" s="3">
        <f>ROUND(A895*CfgRawCapacityPerServerTB,4)</f>
        <v>2571840</v>
      </c>
      <c r="H895" s="3">
        <f>ROUND(G895*F895,4)</f>
        <v>205747.2</v>
      </c>
      <c r="I895" s="3">
        <f>ROUND(H895*CfgCapacityHeadroomFactor,4)</f>
        <v>164597.76</v>
      </c>
      <c r="J895" s="4">
        <f>IF(G895=0,0,ROUND(H895/G895*100,2))</f>
        <v>8</v>
      </c>
    </row>
    <row r="896" spans="1:10">
      <c r="A896">
        <v>894</v>
      </c>
      <c r="B896" s="2">
        <f>IF(A896&lt;=0,0,INT((A896-1)/10)+1)</f>
        <v>90</v>
      </c>
      <c r="C896" s="3">
        <f>IF(A896&lt;=0,0,MIN(24+8*MAX(A896-3,0),100))</f>
        <v>100</v>
      </c>
      <c r="D896" s="3">
        <f>IF(A896&lt;=0,0,MAX(FLOOR(C896/A896,1),1))</f>
        <v>1</v>
      </c>
      <c r="E896" s="3">
        <f>IF(A896&lt;=0,0,MAX(D896*B896+2,4))</f>
        <v>92</v>
      </c>
      <c r="F896" s="4">
        <f>IF(C896=0,0,MAX(C896-E896,0)/C896)</f>
        <v>0.08</v>
      </c>
      <c r="G896" s="3">
        <f>ROUND(A896*CfgRawCapacityPerServerTB,4)</f>
        <v>2574720</v>
      </c>
      <c r="H896" s="3">
        <f>ROUND(G896*F896,4)</f>
        <v>205977.6</v>
      </c>
      <c r="I896" s="3">
        <f>ROUND(H896*CfgCapacityHeadroomFactor,4)</f>
        <v>164782.08</v>
      </c>
      <c r="J896" s="4">
        <f>IF(G896=0,0,ROUND(H896/G896*100,2))</f>
        <v>8</v>
      </c>
    </row>
    <row r="897" spans="1:10">
      <c r="A897">
        <v>895</v>
      </c>
      <c r="B897" s="2">
        <f>IF(A897&lt;=0,0,INT((A897-1)/10)+1)</f>
        <v>90</v>
      </c>
      <c r="C897" s="3">
        <f>IF(A897&lt;=0,0,MIN(24+8*MAX(A897-3,0),100))</f>
        <v>100</v>
      </c>
      <c r="D897" s="3">
        <f>IF(A897&lt;=0,0,MAX(FLOOR(C897/A897,1),1))</f>
        <v>1</v>
      </c>
      <c r="E897" s="3">
        <f>IF(A897&lt;=0,0,MAX(D897*B897+2,4))</f>
        <v>92</v>
      </c>
      <c r="F897" s="4">
        <f>IF(C897=0,0,MAX(C897-E897,0)/C897)</f>
        <v>0.08</v>
      </c>
      <c r="G897" s="3">
        <f>ROUND(A897*CfgRawCapacityPerServerTB,4)</f>
        <v>2577600</v>
      </c>
      <c r="H897" s="3">
        <f>ROUND(G897*F897,4)</f>
        <v>206208</v>
      </c>
      <c r="I897" s="3">
        <f>ROUND(H897*CfgCapacityHeadroomFactor,4)</f>
        <v>164966.4</v>
      </c>
      <c r="J897" s="4">
        <f>IF(G897=0,0,ROUND(H897/G897*100,2))</f>
        <v>8</v>
      </c>
    </row>
    <row r="898" spans="1:10">
      <c r="A898">
        <v>896</v>
      </c>
      <c r="B898" s="2">
        <f>IF(A898&lt;=0,0,INT((A898-1)/10)+1)</f>
        <v>90</v>
      </c>
      <c r="C898" s="3">
        <f>IF(A898&lt;=0,0,MIN(24+8*MAX(A898-3,0),100))</f>
        <v>100</v>
      </c>
      <c r="D898" s="3">
        <f>IF(A898&lt;=0,0,MAX(FLOOR(C898/A898,1),1))</f>
        <v>1</v>
      </c>
      <c r="E898" s="3">
        <f>IF(A898&lt;=0,0,MAX(D898*B898+2,4))</f>
        <v>92</v>
      </c>
      <c r="F898" s="4">
        <f>IF(C898=0,0,MAX(C898-E898,0)/C898)</f>
        <v>0.08</v>
      </c>
      <c r="G898" s="3">
        <f>ROUND(A898*CfgRawCapacityPerServerTB,4)</f>
        <v>2580480</v>
      </c>
      <c r="H898" s="3">
        <f>ROUND(G898*F898,4)</f>
        <v>206438.4</v>
      </c>
      <c r="I898" s="3">
        <f>ROUND(H898*CfgCapacityHeadroomFactor,4)</f>
        <v>165150.72</v>
      </c>
      <c r="J898" s="4">
        <f>IF(G898=0,0,ROUND(H898/G898*100,2))</f>
        <v>8</v>
      </c>
    </row>
    <row r="899" spans="1:10">
      <c r="A899">
        <v>897</v>
      </c>
      <c r="B899" s="2">
        <f>IF(A899&lt;=0,0,INT((A899-1)/10)+1)</f>
        <v>90</v>
      </c>
      <c r="C899" s="3">
        <f>IF(A899&lt;=0,0,MIN(24+8*MAX(A899-3,0),100))</f>
        <v>100</v>
      </c>
      <c r="D899" s="3">
        <f>IF(A899&lt;=0,0,MAX(FLOOR(C899/A899,1),1))</f>
        <v>1</v>
      </c>
      <c r="E899" s="3">
        <f>IF(A899&lt;=0,0,MAX(D899*B899+2,4))</f>
        <v>92</v>
      </c>
      <c r="F899" s="4">
        <f>IF(C899=0,0,MAX(C899-E899,0)/C899)</f>
        <v>0.08</v>
      </c>
      <c r="G899" s="3">
        <f>ROUND(A899*CfgRawCapacityPerServerTB,4)</f>
        <v>2583360</v>
      </c>
      <c r="H899" s="3">
        <f>ROUND(G899*F899,4)</f>
        <v>206668.8</v>
      </c>
      <c r="I899" s="3">
        <f>ROUND(H899*CfgCapacityHeadroomFactor,4)</f>
        <v>165335.04</v>
      </c>
      <c r="J899" s="4">
        <f>IF(G899=0,0,ROUND(H899/G899*100,2))</f>
        <v>8</v>
      </c>
    </row>
    <row r="900" spans="1:10">
      <c r="A900">
        <v>898</v>
      </c>
      <c r="B900" s="2">
        <f>IF(A900&lt;=0,0,INT((A900-1)/10)+1)</f>
        <v>90</v>
      </c>
      <c r="C900" s="3">
        <f>IF(A900&lt;=0,0,MIN(24+8*MAX(A900-3,0),100))</f>
        <v>100</v>
      </c>
      <c r="D900" s="3">
        <f>IF(A900&lt;=0,0,MAX(FLOOR(C900/A900,1),1))</f>
        <v>1</v>
      </c>
      <c r="E900" s="3">
        <f>IF(A900&lt;=0,0,MAX(D900*B900+2,4))</f>
        <v>92</v>
      </c>
      <c r="F900" s="4">
        <f>IF(C900=0,0,MAX(C900-E900,0)/C900)</f>
        <v>0.08</v>
      </c>
      <c r="G900" s="3">
        <f>ROUND(A900*CfgRawCapacityPerServerTB,4)</f>
        <v>2586240</v>
      </c>
      <c r="H900" s="3">
        <f>ROUND(G900*F900,4)</f>
        <v>206899.2</v>
      </c>
      <c r="I900" s="3">
        <f>ROUND(H900*CfgCapacityHeadroomFactor,4)</f>
        <v>165519.36</v>
      </c>
      <c r="J900" s="4">
        <f>IF(G900=0,0,ROUND(H900/G900*100,2))</f>
        <v>8</v>
      </c>
    </row>
    <row r="901" spans="1:10">
      <c r="A901">
        <v>899</v>
      </c>
      <c r="B901" s="2">
        <f>IF(A901&lt;=0,0,INT((A901-1)/10)+1)</f>
        <v>90</v>
      </c>
      <c r="C901" s="3">
        <f>IF(A901&lt;=0,0,MIN(24+8*MAX(A901-3,0),100))</f>
        <v>100</v>
      </c>
      <c r="D901" s="3">
        <f>IF(A901&lt;=0,0,MAX(FLOOR(C901/A901,1),1))</f>
        <v>1</v>
      </c>
      <c r="E901" s="3">
        <f>IF(A901&lt;=0,0,MAX(D901*B901+2,4))</f>
        <v>92</v>
      </c>
      <c r="F901" s="4">
        <f>IF(C901=0,0,MAX(C901-E901,0)/C901)</f>
        <v>0.08</v>
      </c>
      <c r="G901" s="3">
        <f>ROUND(A901*CfgRawCapacityPerServerTB,4)</f>
        <v>2589120</v>
      </c>
      <c r="H901" s="3">
        <f>ROUND(G901*F901,4)</f>
        <v>207129.6</v>
      </c>
      <c r="I901" s="3">
        <f>ROUND(H901*CfgCapacityHeadroomFactor,4)</f>
        <v>165703.68</v>
      </c>
      <c r="J901" s="4">
        <f>IF(G901=0,0,ROUND(H901/G901*100,2))</f>
        <v>8</v>
      </c>
    </row>
    <row r="902" spans="1:10">
      <c r="A902">
        <v>900</v>
      </c>
      <c r="B902" s="2">
        <f>IF(A902&lt;=0,0,INT((A902-1)/10)+1)</f>
        <v>90</v>
      </c>
      <c r="C902" s="3">
        <f>IF(A902&lt;=0,0,MIN(24+8*MAX(A902-3,0),100))</f>
        <v>100</v>
      </c>
      <c r="D902" s="3">
        <f>IF(A902&lt;=0,0,MAX(FLOOR(C902/A902,1),1))</f>
        <v>1</v>
      </c>
      <c r="E902" s="3">
        <f>IF(A902&lt;=0,0,MAX(D902*B902+2,4))</f>
        <v>92</v>
      </c>
      <c r="F902" s="4">
        <f>IF(C902=0,0,MAX(C902-E902,0)/C902)</f>
        <v>0.08</v>
      </c>
      <c r="G902" s="3">
        <f>ROUND(A902*CfgRawCapacityPerServerTB,4)</f>
        <v>2592000</v>
      </c>
      <c r="H902" s="3">
        <f>ROUND(G902*F902,4)</f>
        <v>207360</v>
      </c>
      <c r="I902" s="3">
        <f>ROUND(H902*CfgCapacityHeadroomFactor,4)</f>
        <v>165888</v>
      </c>
      <c r="J902" s="4">
        <f>IF(G902=0,0,ROUND(H902/G902*100,2))</f>
        <v>8</v>
      </c>
    </row>
    <row r="903" spans="1:10">
      <c r="A903">
        <v>901</v>
      </c>
      <c r="B903" s="2">
        <f>IF(A903&lt;=0,0,INT((A903-1)/10)+1)</f>
        <v>91</v>
      </c>
      <c r="C903" s="3">
        <f>IF(A903&lt;=0,0,MIN(24+8*MAX(A903-3,0),100))</f>
        <v>100</v>
      </c>
      <c r="D903" s="3">
        <f>IF(A903&lt;=0,0,MAX(FLOOR(C903/A903,1),1))</f>
        <v>1</v>
      </c>
      <c r="E903" s="3">
        <f>IF(A903&lt;=0,0,MAX(D903*B903+2,4))</f>
        <v>93</v>
      </c>
      <c r="F903" s="4">
        <f>IF(C903=0,0,MAX(C903-E903,0)/C903)</f>
        <v>0.07</v>
      </c>
      <c r="G903" s="3">
        <f>ROUND(A903*CfgRawCapacityPerServerTB,4)</f>
        <v>2594880</v>
      </c>
      <c r="H903" s="3">
        <f>ROUND(G903*F903,4)</f>
        <v>181641.6</v>
      </c>
      <c r="I903" s="3">
        <f>ROUND(H903*CfgCapacityHeadroomFactor,4)</f>
        <v>145313.28</v>
      </c>
      <c r="J903" s="4">
        <f>IF(G903=0,0,ROUND(H903/G903*100,2))</f>
        <v>7</v>
      </c>
    </row>
    <row r="904" spans="1:10">
      <c r="A904">
        <v>902</v>
      </c>
      <c r="B904" s="2">
        <f>IF(A904&lt;=0,0,INT((A904-1)/10)+1)</f>
        <v>91</v>
      </c>
      <c r="C904" s="3">
        <f>IF(A904&lt;=0,0,MIN(24+8*MAX(A904-3,0),100))</f>
        <v>100</v>
      </c>
      <c r="D904" s="3">
        <f>IF(A904&lt;=0,0,MAX(FLOOR(C904/A904,1),1))</f>
        <v>1</v>
      </c>
      <c r="E904" s="3">
        <f>IF(A904&lt;=0,0,MAX(D904*B904+2,4))</f>
        <v>93</v>
      </c>
      <c r="F904" s="4">
        <f>IF(C904=0,0,MAX(C904-E904,0)/C904)</f>
        <v>0.07</v>
      </c>
      <c r="G904" s="3">
        <f>ROUND(A904*CfgRawCapacityPerServerTB,4)</f>
        <v>2597760</v>
      </c>
      <c r="H904" s="3">
        <f>ROUND(G904*F904,4)</f>
        <v>181843.2</v>
      </c>
      <c r="I904" s="3">
        <f>ROUND(H904*CfgCapacityHeadroomFactor,4)</f>
        <v>145474.56</v>
      </c>
      <c r="J904" s="4">
        <f>IF(G904=0,0,ROUND(H904/G904*100,2))</f>
        <v>7</v>
      </c>
    </row>
    <row r="905" spans="1:10">
      <c r="A905">
        <v>903</v>
      </c>
      <c r="B905" s="2">
        <f>IF(A905&lt;=0,0,INT((A905-1)/10)+1)</f>
        <v>91</v>
      </c>
      <c r="C905" s="3">
        <f>IF(A905&lt;=0,0,MIN(24+8*MAX(A905-3,0),100))</f>
        <v>100</v>
      </c>
      <c r="D905" s="3">
        <f>IF(A905&lt;=0,0,MAX(FLOOR(C905/A905,1),1))</f>
        <v>1</v>
      </c>
      <c r="E905" s="3">
        <f>IF(A905&lt;=0,0,MAX(D905*B905+2,4))</f>
        <v>93</v>
      </c>
      <c r="F905" s="4">
        <f>IF(C905=0,0,MAX(C905-E905,0)/C905)</f>
        <v>0.07</v>
      </c>
      <c r="G905" s="3">
        <f>ROUND(A905*CfgRawCapacityPerServerTB,4)</f>
        <v>2600640</v>
      </c>
      <c r="H905" s="3">
        <f>ROUND(G905*F905,4)</f>
        <v>182044.8</v>
      </c>
      <c r="I905" s="3">
        <f>ROUND(H905*CfgCapacityHeadroomFactor,4)</f>
        <v>145635.84</v>
      </c>
      <c r="J905" s="4">
        <f>IF(G905=0,0,ROUND(H905/G905*100,2))</f>
        <v>7</v>
      </c>
    </row>
    <row r="906" spans="1:10">
      <c r="A906">
        <v>904</v>
      </c>
      <c r="B906" s="2">
        <f>IF(A906&lt;=0,0,INT((A906-1)/10)+1)</f>
        <v>91</v>
      </c>
      <c r="C906" s="3">
        <f>IF(A906&lt;=0,0,MIN(24+8*MAX(A906-3,0),100))</f>
        <v>100</v>
      </c>
      <c r="D906" s="3">
        <f>IF(A906&lt;=0,0,MAX(FLOOR(C906/A906,1),1))</f>
        <v>1</v>
      </c>
      <c r="E906" s="3">
        <f>IF(A906&lt;=0,0,MAX(D906*B906+2,4))</f>
        <v>93</v>
      </c>
      <c r="F906" s="4">
        <f>IF(C906=0,0,MAX(C906-E906,0)/C906)</f>
        <v>0.07</v>
      </c>
      <c r="G906" s="3">
        <f>ROUND(A906*CfgRawCapacityPerServerTB,4)</f>
        <v>2603520</v>
      </c>
      <c r="H906" s="3">
        <f>ROUND(G906*F906,4)</f>
        <v>182246.4</v>
      </c>
      <c r="I906" s="3">
        <f>ROUND(H906*CfgCapacityHeadroomFactor,4)</f>
        <v>145797.12</v>
      </c>
      <c r="J906" s="4">
        <f>IF(G906=0,0,ROUND(H906/G906*100,2))</f>
        <v>7</v>
      </c>
    </row>
    <row r="907" spans="1:10">
      <c r="A907">
        <v>905</v>
      </c>
      <c r="B907" s="2">
        <f>IF(A907&lt;=0,0,INT((A907-1)/10)+1)</f>
        <v>91</v>
      </c>
      <c r="C907" s="3">
        <f>IF(A907&lt;=0,0,MIN(24+8*MAX(A907-3,0),100))</f>
        <v>100</v>
      </c>
      <c r="D907" s="3">
        <f>IF(A907&lt;=0,0,MAX(FLOOR(C907/A907,1),1))</f>
        <v>1</v>
      </c>
      <c r="E907" s="3">
        <f>IF(A907&lt;=0,0,MAX(D907*B907+2,4))</f>
        <v>93</v>
      </c>
      <c r="F907" s="4">
        <f>IF(C907=0,0,MAX(C907-E907,0)/C907)</f>
        <v>0.07</v>
      </c>
      <c r="G907" s="3">
        <f>ROUND(A907*CfgRawCapacityPerServerTB,4)</f>
        <v>2606400</v>
      </c>
      <c r="H907" s="3">
        <f>ROUND(G907*F907,4)</f>
        <v>182448</v>
      </c>
      <c r="I907" s="3">
        <f>ROUND(H907*CfgCapacityHeadroomFactor,4)</f>
        <v>145958.4</v>
      </c>
      <c r="J907" s="4">
        <f>IF(G907=0,0,ROUND(H907/G907*100,2))</f>
        <v>7</v>
      </c>
    </row>
    <row r="908" spans="1:10">
      <c r="A908">
        <v>906</v>
      </c>
      <c r="B908" s="2">
        <f>IF(A908&lt;=0,0,INT((A908-1)/10)+1)</f>
        <v>91</v>
      </c>
      <c r="C908" s="3">
        <f>IF(A908&lt;=0,0,MIN(24+8*MAX(A908-3,0),100))</f>
        <v>100</v>
      </c>
      <c r="D908" s="3">
        <f>IF(A908&lt;=0,0,MAX(FLOOR(C908/A908,1),1))</f>
        <v>1</v>
      </c>
      <c r="E908" s="3">
        <f>IF(A908&lt;=0,0,MAX(D908*B908+2,4))</f>
        <v>93</v>
      </c>
      <c r="F908" s="4">
        <f>IF(C908=0,0,MAX(C908-E908,0)/C908)</f>
        <v>0.07</v>
      </c>
      <c r="G908" s="3">
        <f>ROUND(A908*CfgRawCapacityPerServerTB,4)</f>
        <v>2609280</v>
      </c>
      <c r="H908" s="3">
        <f>ROUND(G908*F908,4)</f>
        <v>182649.6</v>
      </c>
      <c r="I908" s="3">
        <f>ROUND(H908*CfgCapacityHeadroomFactor,4)</f>
        <v>146119.68</v>
      </c>
      <c r="J908" s="4">
        <f>IF(G908=0,0,ROUND(H908/G908*100,2))</f>
        <v>7</v>
      </c>
    </row>
    <row r="909" spans="1:10">
      <c r="A909">
        <v>907</v>
      </c>
      <c r="B909" s="2">
        <f>IF(A909&lt;=0,0,INT((A909-1)/10)+1)</f>
        <v>91</v>
      </c>
      <c r="C909" s="3">
        <f>IF(A909&lt;=0,0,MIN(24+8*MAX(A909-3,0),100))</f>
        <v>100</v>
      </c>
      <c r="D909" s="3">
        <f>IF(A909&lt;=0,0,MAX(FLOOR(C909/A909,1),1))</f>
        <v>1</v>
      </c>
      <c r="E909" s="3">
        <f>IF(A909&lt;=0,0,MAX(D909*B909+2,4))</f>
        <v>93</v>
      </c>
      <c r="F909" s="4">
        <f>IF(C909=0,0,MAX(C909-E909,0)/C909)</f>
        <v>0.07</v>
      </c>
      <c r="G909" s="3">
        <f>ROUND(A909*CfgRawCapacityPerServerTB,4)</f>
        <v>2612160</v>
      </c>
      <c r="H909" s="3">
        <f>ROUND(G909*F909,4)</f>
        <v>182851.2</v>
      </c>
      <c r="I909" s="3">
        <f>ROUND(H909*CfgCapacityHeadroomFactor,4)</f>
        <v>146280.96</v>
      </c>
      <c r="J909" s="4">
        <f>IF(G909=0,0,ROUND(H909/G909*100,2))</f>
        <v>7</v>
      </c>
    </row>
    <row r="910" spans="1:10">
      <c r="A910">
        <v>908</v>
      </c>
      <c r="B910" s="2">
        <f>IF(A910&lt;=0,0,INT((A910-1)/10)+1)</f>
        <v>91</v>
      </c>
      <c r="C910" s="3">
        <f>IF(A910&lt;=0,0,MIN(24+8*MAX(A910-3,0),100))</f>
        <v>100</v>
      </c>
      <c r="D910" s="3">
        <f>IF(A910&lt;=0,0,MAX(FLOOR(C910/A910,1),1))</f>
        <v>1</v>
      </c>
      <c r="E910" s="3">
        <f>IF(A910&lt;=0,0,MAX(D910*B910+2,4))</f>
        <v>93</v>
      </c>
      <c r="F910" s="4">
        <f>IF(C910=0,0,MAX(C910-E910,0)/C910)</f>
        <v>0.07</v>
      </c>
      <c r="G910" s="3">
        <f>ROUND(A910*CfgRawCapacityPerServerTB,4)</f>
        <v>2615040</v>
      </c>
      <c r="H910" s="3">
        <f>ROUND(G910*F910,4)</f>
        <v>183052.8</v>
      </c>
      <c r="I910" s="3">
        <f>ROUND(H910*CfgCapacityHeadroomFactor,4)</f>
        <v>146442.24</v>
      </c>
      <c r="J910" s="4">
        <f>IF(G910=0,0,ROUND(H910/G910*100,2))</f>
        <v>7</v>
      </c>
    </row>
    <row r="911" spans="1:10">
      <c r="A911">
        <v>909</v>
      </c>
      <c r="B911" s="2">
        <f>IF(A911&lt;=0,0,INT((A911-1)/10)+1)</f>
        <v>91</v>
      </c>
      <c r="C911" s="3">
        <f>IF(A911&lt;=0,0,MIN(24+8*MAX(A911-3,0),100))</f>
        <v>100</v>
      </c>
      <c r="D911" s="3">
        <f>IF(A911&lt;=0,0,MAX(FLOOR(C911/A911,1),1))</f>
        <v>1</v>
      </c>
      <c r="E911" s="3">
        <f>IF(A911&lt;=0,0,MAX(D911*B911+2,4))</f>
        <v>93</v>
      </c>
      <c r="F911" s="4">
        <f>IF(C911=0,0,MAX(C911-E911,0)/C911)</f>
        <v>0.07</v>
      </c>
      <c r="G911" s="3">
        <f>ROUND(A911*CfgRawCapacityPerServerTB,4)</f>
        <v>2617920</v>
      </c>
      <c r="H911" s="3">
        <f>ROUND(G911*F911,4)</f>
        <v>183254.4</v>
      </c>
      <c r="I911" s="3">
        <f>ROUND(H911*CfgCapacityHeadroomFactor,4)</f>
        <v>146603.52</v>
      </c>
      <c r="J911" s="4">
        <f>IF(G911=0,0,ROUND(H911/G911*100,2))</f>
        <v>7</v>
      </c>
    </row>
    <row r="912" spans="1:10">
      <c r="A912">
        <v>910</v>
      </c>
      <c r="B912" s="2">
        <f>IF(A912&lt;=0,0,INT((A912-1)/10)+1)</f>
        <v>91</v>
      </c>
      <c r="C912" s="3">
        <f>IF(A912&lt;=0,0,MIN(24+8*MAX(A912-3,0),100))</f>
        <v>100</v>
      </c>
      <c r="D912" s="3">
        <f>IF(A912&lt;=0,0,MAX(FLOOR(C912/A912,1),1))</f>
        <v>1</v>
      </c>
      <c r="E912" s="3">
        <f>IF(A912&lt;=0,0,MAX(D912*B912+2,4))</f>
        <v>93</v>
      </c>
      <c r="F912" s="4">
        <f>IF(C912=0,0,MAX(C912-E912,0)/C912)</f>
        <v>0.07</v>
      </c>
      <c r="G912" s="3">
        <f>ROUND(A912*CfgRawCapacityPerServerTB,4)</f>
        <v>2620800</v>
      </c>
      <c r="H912" s="3">
        <f>ROUND(G912*F912,4)</f>
        <v>183456</v>
      </c>
      <c r="I912" s="3">
        <f>ROUND(H912*CfgCapacityHeadroomFactor,4)</f>
        <v>146764.8</v>
      </c>
      <c r="J912" s="4">
        <f>IF(G912=0,0,ROUND(H912/G912*100,2))</f>
        <v>7</v>
      </c>
    </row>
    <row r="913" spans="1:10">
      <c r="A913">
        <v>911</v>
      </c>
      <c r="B913" s="2">
        <f>IF(A913&lt;=0,0,INT((A913-1)/10)+1)</f>
        <v>92</v>
      </c>
      <c r="C913" s="3">
        <f>IF(A913&lt;=0,0,MIN(24+8*MAX(A913-3,0),100))</f>
        <v>100</v>
      </c>
      <c r="D913" s="3">
        <f>IF(A913&lt;=0,0,MAX(FLOOR(C913/A913,1),1))</f>
        <v>1</v>
      </c>
      <c r="E913" s="3">
        <f>IF(A913&lt;=0,0,MAX(D913*B913+2,4))</f>
        <v>94</v>
      </c>
      <c r="F913" s="4">
        <f>IF(C913=0,0,MAX(C913-E913,0)/C913)</f>
        <v>0.06</v>
      </c>
      <c r="G913" s="3">
        <f>ROUND(A913*CfgRawCapacityPerServerTB,4)</f>
        <v>2623680</v>
      </c>
      <c r="H913" s="3">
        <f>ROUND(G913*F913,4)</f>
        <v>157420.8</v>
      </c>
      <c r="I913" s="3">
        <f>ROUND(H913*CfgCapacityHeadroomFactor,4)</f>
        <v>125936.64</v>
      </c>
      <c r="J913" s="4">
        <f>IF(G913=0,0,ROUND(H913/G913*100,2))</f>
        <v>6</v>
      </c>
    </row>
    <row r="914" spans="1:10">
      <c r="A914">
        <v>912</v>
      </c>
      <c r="B914" s="2">
        <f>IF(A914&lt;=0,0,INT((A914-1)/10)+1)</f>
        <v>92</v>
      </c>
      <c r="C914" s="3">
        <f>IF(A914&lt;=0,0,MIN(24+8*MAX(A914-3,0),100))</f>
        <v>100</v>
      </c>
      <c r="D914" s="3">
        <f>IF(A914&lt;=0,0,MAX(FLOOR(C914/A914,1),1))</f>
        <v>1</v>
      </c>
      <c r="E914" s="3">
        <f>IF(A914&lt;=0,0,MAX(D914*B914+2,4))</f>
        <v>94</v>
      </c>
      <c r="F914" s="4">
        <f>IF(C914=0,0,MAX(C914-E914,0)/C914)</f>
        <v>0.06</v>
      </c>
      <c r="G914" s="3">
        <f>ROUND(A914*CfgRawCapacityPerServerTB,4)</f>
        <v>2626560</v>
      </c>
      <c r="H914" s="3">
        <f>ROUND(G914*F914,4)</f>
        <v>157593.6</v>
      </c>
      <c r="I914" s="3">
        <f>ROUND(H914*CfgCapacityHeadroomFactor,4)</f>
        <v>126074.88</v>
      </c>
      <c r="J914" s="4">
        <f>IF(G914=0,0,ROUND(H914/G914*100,2))</f>
        <v>6</v>
      </c>
    </row>
    <row r="915" spans="1:10">
      <c r="A915">
        <v>913</v>
      </c>
      <c r="B915" s="2">
        <f>IF(A915&lt;=0,0,INT((A915-1)/10)+1)</f>
        <v>92</v>
      </c>
      <c r="C915" s="3">
        <f>IF(A915&lt;=0,0,MIN(24+8*MAX(A915-3,0),100))</f>
        <v>100</v>
      </c>
      <c r="D915" s="3">
        <f>IF(A915&lt;=0,0,MAX(FLOOR(C915/A915,1),1))</f>
        <v>1</v>
      </c>
      <c r="E915" s="3">
        <f>IF(A915&lt;=0,0,MAX(D915*B915+2,4))</f>
        <v>94</v>
      </c>
      <c r="F915" s="4">
        <f>IF(C915=0,0,MAX(C915-E915,0)/C915)</f>
        <v>0.06</v>
      </c>
      <c r="G915" s="3">
        <f>ROUND(A915*CfgRawCapacityPerServerTB,4)</f>
        <v>2629440</v>
      </c>
      <c r="H915" s="3">
        <f>ROUND(G915*F915,4)</f>
        <v>157766.4</v>
      </c>
      <c r="I915" s="3">
        <f>ROUND(H915*CfgCapacityHeadroomFactor,4)</f>
        <v>126213.12</v>
      </c>
      <c r="J915" s="4">
        <f>IF(G915=0,0,ROUND(H915/G915*100,2))</f>
        <v>6</v>
      </c>
    </row>
    <row r="916" spans="1:10">
      <c r="A916">
        <v>914</v>
      </c>
      <c r="B916" s="2">
        <f>IF(A916&lt;=0,0,INT((A916-1)/10)+1)</f>
        <v>92</v>
      </c>
      <c r="C916" s="3">
        <f>IF(A916&lt;=0,0,MIN(24+8*MAX(A916-3,0),100))</f>
        <v>100</v>
      </c>
      <c r="D916" s="3">
        <f>IF(A916&lt;=0,0,MAX(FLOOR(C916/A916,1),1))</f>
        <v>1</v>
      </c>
      <c r="E916" s="3">
        <f>IF(A916&lt;=0,0,MAX(D916*B916+2,4))</f>
        <v>94</v>
      </c>
      <c r="F916" s="4">
        <f>IF(C916=0,0,MAX(C916-E916,0)/C916)</f>
        <v>0.06</v>
      </c>
      <c r="G916" s="3">
        <f>ROUND(A916*CfgRawCapacityPerServerTB,4)</f>
        <v>2632320</v>
      </c>
      <c r="H916" s="3">
        <f>ROUND(G916*F916,4)</f>
        <v>157939.2</v>
      </c>
      <c r="I916" s="3">
        <f>ROUND(H916*CfgCapacityHeadroomFactor,4)</f>
        <v>126351.36</v>
      </c>
      <c r="J916" s="4">
        <f>IF(G916=0,0,ROUND(H916/G916*100,2))</f>
        <v>6</v>
      </c>
    </row>
    <row r="917" spans="1:10">
      <c r="A917">
        <v>915</v>
      </c>
      <c r="B917" s="2">
        <f>IF(A917&lt;=0,0,INT((A917-1)/10)+1)</f>
        <v>92</v>
      </c>
      <c r="C917" s="3">
        <f>IF(A917&lt;=0,0,MIN(24+8*MAX(A917-3,0),100))</f>
        <v>100</v>
      </c>
      <c r="D917" s="3">
        <f>IF(A917&lt;=0,0,MAX(FLOOR(C917/A917,1),1))</f>
        <v>1</v>
      </c>
      <c r="E917" s="3">
        <f>IF(A917&lt;=0,0,MAX(D917*B917+2,4))</f>
        <v>94</v>
      </c>
      <c r="F917" s="4">
        <f>IF(C917=0,0,MAX(C917-E917,0)/C917)</f>
        <v>0.06</v>
      </c>
      <c r="G917" s="3">
        <f>ROUND(A917*CfgRawCapacityPerServerTB,4)</f>
        <v>2635200</v>
      </c>
      <c r="H917" s="3">
        <f>ROUND(G917*F917,4)</f>
        <v>158112</v>
      </c>
      <c r="I917" s="3">
        <f>ROUND(H917*CfgCapacityHeadroomFactor,4)</f>
        <v>126489.6</v>
      </c>
      <c r="J917" s="4">
        <f>IF(G917=0,0,ROUND(H917/G917*100,2))</f>
        <v>6</v>
      </c>
    </row>
    <row r="918" spans="1:10">
      <c r="A918">
        <v>916</v>
      </c>
      <c r="B918" s="2">
        <f>IF(A918&lt;=0,0,INT((A918-1)/10)+1)</f>
        <v>92</v>
      </c>
      <c r="C918" s="3">
        <f>IF(A918&lt;=0,0,MIN(24+8*MAX(A918-3,0),100))</f>
        <v>100</v>
      </c>
      <c r="D918" s="3">
        <f>IF(A918&lt;=0,0,MAX(FLOOR(C918/A918,1),1))</f>
        <v>1</v>
      </c>
      <c r="E918" s="3">
        <f>IF(A918&lt;=0,0,MAX(D918*B918+2,4))</f>
        <v>94</v>
      </c>
      <c r="F918" s="4">
        <f>IF(C918=0,0,MAX(C918-E918,0)/C918)</f>
        <v>0.06</v>
      </c>
      <c r="G918" s="3">
        <f>ROUND(A918*CfgRawCapacityPerServerTB,4)</f>
        <v>2638080</v>
      </c>
      <c r="H918" s="3">
        <f>ROUND(G918*F918,4)</f>
        <v>158284.8</v>
      </c>
      <c r="I918" s="3">
        <f>ROUND(H918*CfgCapacityHeadroomFactor,4)</f>
        <v>126627.84</v>
      </c>
      <c r="J918" s="4">
        <f>IF(G918=0,0,ROUND(H918/G918*100,2))</f>
        <v>6</v>
      </c>
    </row>
    <row r="919" spans="1:10">
      <c r="A919">
        <v>917</v>
      </c>
      <c r="B919" s="2">
        <f>IF(A919&lt;=0,0,INT((A919-1)/10)+1)</f>
        <v>92</v>
      </c>
      <c r="C919" s="3">
        <f>IF(A919&lt;=0,0,MIN(24+8*MAX(A919-3,0),100))</f>
        <v>100</v>
      </c>
      <c r="D919" s="3">
        <f>IF(A919&lt;=0,0,MAX(FLOOR(C919/A919,1),1))</f>
        <v>1</v>
      </c>
      <c r="E919" s="3">
        <f>IF(A919&lt;=0,0,MAX(D919*B919+2,4))</f>
        <v>94</v>
      </c>
      <c r="F919" s="4">
        <f>IF(C919=0,0,MAX(C919-E919,0)/C919)</f>
        <v>0.06</v>
      </c>
      <c r="G919" s="3">
        <f>ROUND(A919*CfgRawCapacityPerServerTB,4)</f>
        <v>2640960</v>
      </c>
      <c r="H919" s="3">
        <f>ROUND(G919*F919,4)</f>
        <v>158457.6</v>
      </c>
      <c r="I919" s="3">
        <f>ROUND(H919*CfgCapacityHeadroomFactor,4)</f>
        <v>126766.08</v>
      </c>
      <c r="J919" s="4">
        <f>IF(G919=0,0,ROUND(H919/G919*100,2))</f>
        <v>6</v>
      </c>
    </row>
    <row r="920" spans="1:10">
      <c r="A920">
        <v>918</v>
      </c>
      <c r="B920" s="2">
        <f>IF(A920&lt;=0,0,INT((A920-1)/10)+1)</f>
        <v>92</v>
      </c>
      <c r="C920" s="3">
        <f>IF(A920&lt;=0,0,MIN(24+8*MAX(A920-3,0),100))</f>
        <v>100</v>
      </c>
      <c r="D920" s="3">
        <f>IF(A920&lt;=0,0,MAX(FLOOR(C920/A920,1),1))</f>
        <v>1</v>
      </c>
      <c r="E920" s="3">
        <f>IF(A920&lt;=0,0,MAX(D920*B920+2,4))</f>
        <v>94</v>
      </c>
      <c r="F920" s="4">
        <f>IF(C920=0,0,MAX(C920-E920,0)/C920)</f>
        <v>0.06</v>
      </c>
      <c r="G920" s="3">
        <f>ROUND(A920*CfgRawCapacityPerServerTB,4)</f>
        <v>2643840</v>
      </c>
      <c r="H920" s="3">
        <f>ROUND(G920*F920,4)</f>
        <v>158630.4</v>
      </c>
      <c r="I920" s="3">
        <f>ROUND(H920*CfgCapacityHeadroomFactor,4)</f>
        <v>126904.32</v>
      </c>
      <c r="J920" s="4">
        <f>IF(G920=0,0,ROUND(H920/G920*100,2))</f>
        <v>6</v>
      </c>
    </row>
    <row r="921" spans="1:10">
      <c r="A921">
        <v>919</v>
      </c>
      <c r="B921" s="2">
        <f>IF(A921&lt;=0,0,INT((A921-1)/10)+1)</f>
        <v>92</v>
      </c>
      <c r="C921" s="3">
        <f>IF(A921&lt;=0,0,MIN(24+8*MAX(A921-3,0),100))</f>
        <v>100</v>
      </c>
      <c r="D921" s="3">
        <f>IF(A921&lt;=0,0,MAX(FLOOR(C921/A921,1),1))</f>
        <v>1</v>
      </c>
      <c r="E921" s="3">
        <f>IF(A921&lt;=0,0,MAX(D921*B921+2,4))</f>
        <v>94</v>
      </c>
      <c r="F921" s="4">
        <f>IF(C921=0,0,MAX(C921-E921,0)/C921)</f>
        <v>0.06</v>
      </c>
      <c r="G921" s="3">
        <f>ROUND(A921*CfgRawCapacityPerServerTB,4)</f>
        <v>2646720</v>
      </c>
      <c r="H921" s="3">
        <f>ROUND(G921*F921,4)</f>
        <v>158803.2</v>
      </c>
      <c r="I921" s="3">
        <f>ROUND(H921*CfgCapacityHeadroomFactor,4)</f>
        <v>127042.56</v>
      </c>
      <c r="J921" s="4">
        <f>IF(G921=0,0,ROUND(H921/G921*100,2))</f>
        <v>6</v>
      </c>
    </row>
    <row r="922" spans="1:10">
      <c r="A922">
        <v>920</v>
      </c>
      <c r="B922" s="2">
        <f>IF(A922&lt;=0,0,INT((A922-1)/10)+1)</f>
        <v>92</v>
      </c>
      <c r="C922" s="3">
        <f>IF(A922&lt;=0,0,MIN(24+8*MAX(A922-3,0),100))</f>
        <v>100</v>
      </c>
      <c r="D922" s="3">
        <f>IF(A922&lt;=0,0,MAX(FLOOR(C922/A922,1),1))</f>
        <v>1</v>
      </c>
      <c r="E922" s="3">
        <f>IF(A922&lt;=0,0,MAX(D922*B922+2,4))</f>
        <v>94</v>
      </c>
      <c r="F922" s="4">
        <f>IF(C922=0,0,MAX(C922-E922,0)/C922)</f>
        <v>0.06</v>
      </c>
      <c r="G922" s="3">
        <f>ROUND(A922*CfgRawCapacityPerServerTB,4)</f>
        <v>2649600</v>
      </c>
      <c r="H922" s="3">
        <f>ROUND(G922*F922,4)</f>
        <v>158976</v>
      </c>
      <c r="I922" s="3">
        <f>ROUND(H922*CfgCapacityHeadroomFactor,4)</f>
        <v>127180.8</v>
      </c>
      <c r="J922" s="4">
        <f>IF(G922=0,0,ROUND(H922/G922*100,2))</f>
        <v>6</v>
      </c>
    </row>
    <row r="923" spans="1:10">
      <c r="A923">
        <v>921</v>
      </c>
      <c r="B923" s="2">
        <f>IF(A923&lt;=0,0,INT((A923-1)/10)+1)</f>
        <v>93</v>
      </c>
      <c r="C923" s="3">
        <f>IF(A923&lt;=0,0,MIN(24+8*MAX(A923-3,0),100))</f>
        <v>100</v>
      </c>
      <c r="D923" s="3">
        <f>IF(A923&lt;=0,0,MAX(FLOOR(C923/A923,1),1))</f>
        <v>1</v>
      </c>
      <c r="E923" s="3">
        <f>IF(A923&lt;=0,0,MAX(D923*B923+2,4))</f>
        <v>95</v>
      </c>
      <c r="F923" s="4">
        <f>IF(C923=0,0,MAX(C923-E923,0)/C923)</f>
        <v>0.05</v>
      </c>
      <c r="G923" s="3">
        <f>ROUND(A923*CfgRawCapacityPerServerTB,4)</f>
        <v>2652480</v>
      </c>
      <c r="H923" s="3">
        <f>ROUND(G923*F923,4)</f>
        <v>132624</v>
      </c>
      <c r="I923" s="3">
        <f>ROUND(H923*CfgCapacityHeadroomFactor,4)</f>
        <v>106099.2</v>
      </c>
      <c r="J923" s="4">
        <f>IF(G923=0,0,ROUND(H923/G923*100,2))</f>
        <v>5</v>
      </c>
    </row>
    <row r="924" spans="1:10">
      <c r="A924">
        <v>922</v>
      </c>
      <c r="B924" s="2">
        <f>IF(A924&lt;=0,0,INT((A924-1)/10)+1)</f>
        <v>93</v>
      </c>
      <c r="C924" s="3">
        <f>IF(A924&lt;=0,0,MIN(24+8*MAX(A924-3,0),100))</f>
        <v>100</v>
      </c>
      <c r="D924" s="3">
        <f>IF(A924&lt;=0,0,MAX(FLOOR(C924/A924,1),1))</f>
        <v>1</v>
      </c>
      <c r="E924" s="3">
        <f>IF(A924&lt;=0,0,MAX(D924*B924+2,4))</f>
        <v>95</v>
      </c>
      <c r="F924" s="4">
        <f>IF(C924=0,0,MAX(C924-E924,0)/C924)</f>
        <v>0.05</v>
      </c>
      <c r="G924" s="3">
        <f>ROUND(A924*CfgRawCapacityPerServerTB,4)</f>
        <v>2655360</v>
      </c>
      <c r="H924" s="3">
        <f>ROUND(G924*F924,4)</f>
        <v>132768</v>
      </c>
      <c r="I924" s="3">
        <f>ROUND(H924*CfgCapacityHeadroomFactor,4)</f>
        <v>106214.4</v>
      </c>
      <c r="J924" s="4">
        <f>IF(G924=0,0,ROUND(H924/G924*100,2))</f>
        <v>5</v>
      </c>
    </row>
    <row r="925" spans="1:10">
      <c r="A925">
        <v>923</v>
      </c>
      <c r="B925" s="2">
        <f>IF(A925&lt;=0,0,INT((A925-1)/10)+1)</f>
        <v>93</v>
      </c>
      <c r="C925" s="3">
        <f>IF(A925&lt;=0,0,MIN(24+8*MAX(A925-3,0),100))</f>
        <v>100</v>
      </c>
      <c r="D925" s="3">
        <f>IF(A925&lt;=0,0,MAX(FLOOR(C925/A925,1),1))</f>
        <v>1</v>
      </c>
      <c r="E925" s="3">
        <f>IF(A925&lt;=0,0,MAX(D925*B925+2,4))</f>
        <v>95</v>
      </c>
      <c r="F925" s="4">
        <f>IF(C925=0,0,MAX(C925-E925,0)/C925)</f>
        <v>0.05</v>
      </c>
      <c r="G925" s="3">
        <f>ROUND(A925*CfgRawCapacityPerServerTB,4)</f>
        <v>2658240</v>
      </c>
      <c r="H925" s="3">
        <f>ROUND(G925*F925,4)</f>
        <v>132912</v>
      </c>
      <c r="I925" s="3">
        <f>ROUND(H925*CfgCapacityHeadroomFactor,4)</f>
        <v>106329.6</v>
      </c>
      <c r="J925" s="4">
        <f>IF(G925=0,0,ROUND(H925/G925*100,2))</f>
        <v>5</v>
      </c>
    </row>
    <row r="926" spans="1:10">
      <c r="A926">
        <v>924</v>
      </c>
      <c r="B926" s="2">
        <f>IF(A926&lt;=0,0,INT((A926-1)/10)+1)</f>
        <v>93</v>
      </c>
      <c r="C926" s="3">
        <f>IF(A926&lt;=0,0,MIN(24+8*MAX(A926-3,0),100))</f>
        <v>100</v>
      </c>
      <c r="D926" s="3">
        <f>IF(A926&lt;=0,0,MAX(FLOOR(C926/A926,1),1))</f>
        <v>1</v>
      </c>
      <c r="E926" s="3">
        <f>IF(A926&lt;=0,0,MAX(D926*B926+2,4))</f>
        <v>95</v>
      </c>
      <c r="F926" s="4">
        <f>IF(C926=0,0,MAX(C926-E926,0)/C926)</f>
        <v>0.05</v>
      </c>
      <c r="G926" s="3">
        <f>ROUND(A926*CfgRawCapacityPerServerTB,4)</f>
        <v>2661120</v>
      </c>
      <c r="H926" s="3">
        <f>ROUND(G926*F926,4)</f>
        <v>133056</v>
      </c>
      <c r="I926" s="3">
        <f>ROUND(H926*CfgCapacityHeadroomFactor,4)</f>
        <v>106444.8</v>
      </c>
      <c r="J926" s="4">
        <f>IF(G926=0,0,ROUND(H926/G926*100,2))</f>
        <v>5</v>
      </c>
    </row>
    <row r="927" spans="1:10">
      <c r="A927">
        <v>925</v>
      </c>
      <c r="B927" s="2">
        <f>IF(A927&lt;=0,0,INT((A927-1)/10)+1)</f>
        <v>93</v>
      </c>
      <c r="C927" s="3">
        <f>IF(A927&lt;=0,0,MIN(24+8*MAX(A927-3,0),100))</f>
        <v>100</v>
      </c>
      <c r="D927" s="3">
        <f>IF(A927&lt;=0,0,MAX(FLOOR(C927/A927,1),1))</f>
        <v>1</v>
      </c>
      <c r="E927" s="3">
        <f>IF(A927&lt;=0,0,MAX(D927*B927+2,4))</f>
        <v>95</v>
      </c>
      <c r="F927" s="4">
        <f>IF(C927=0,0,MAX(C927-E927,0)/C927)</f>
        <v>0.05</v>
      </c>
      <c r="G927" s="3">
        <f>ROUND(A927*CfgRawCapacityPerServerTB,4)</f>
        <v>2664000</v>
      </c>
      <c r="H927" s="3">
        <f>ROUND(G927*F927,4)</f>
        <v>133200</v>
      </c>
      <c r="I927" s="3">
        <f>ROUND(H927*CfgCapacityHeadroomFactor,4)</f>
        <v>106560</v>
      </c>
      <c r="J927" s="4">
        <f>IF(G927=0,0,ROUND(H927/G927*100,2))</f>
        <v>5</v>
      </c>
    </row>
    <row r="928" spans="1:10">
      <c r="A928">
        <v>926</v>
      </c>
      <c r="B928" s="2">
        <f>IF(A928&lt;=0,0,INT((A928-1)/10)+1)</f>
        <v>93</v>
      </c>
      <c r="C928" s="3">
        <f>IF(A928&lt;=0,0,MIN(24+8*MAX(A928-3,0),100))</f>
        <v>100</v>
      </c>
      <c r="D928" s="3">
        <f>IF(A928&lt;=0,0,MAX(FLOOR(C928/A928,1),1))</f>
        <v>1</v>
      </c>
      <c r="E928" s="3">
        <f>IF(A928&lt;=0,0,MAX(D928*B928+2,4))</f>
        <v>95</v>
      </c>
      <c r="F928" s="4">
        <f>IF(C928=0,0,MAX(C928-E928,0)/C928)</f>
        <v>0.05</v>
      </c>
      <c r="G928" s="3">
        <f>ROUND(A928*CfgRawCapacityPerServerTB,4)</f>
        <v>2666880</v>
      </c>
      <c r="H928" s="3">
        <f>ROUND(G928*F928,4)</f>
        <v>133344</v>
      </c>
      <c r="I928" s="3">
        <f>ROUND(H928*CfgCapacityHeadroomFactor,4)</f>
        <v>106675.2</v>
      </c>
      <c r="J928" s="4">
        <f>IF(G928=0,0,ROUND(H928/G928*100,2))</f>
        <v>5</v>
      </c>
    </row>
    <row r="929" spans="1:10">
      <c r="A929">
        <v>927</v>
      </c>
      <c r="B929" s="2">
        <f>IF(A929&lt;=0,0,INT((A929-1)/10)+1)</f>
        <v>93</v>
      </c>
      <c r="C929" s="3">
        <f>IF(A929&lt;=0,0,MIN(24+8*MAX(A929-3,0),100))</f>
        <v>100</v>
      </c>
      <c r="D929" s="3">
        <f>IF(A929&lt;=0,0,MAX(FLOOR(C929/A929,1),1))</f>
        <v>1</v>
      </c>
      <c r="E929" s="3">
        <f>IF(A929&lt;=0,0,MAX(D929*B929+2,4))</f>
        <v>95</v>
      </c>
      <c r="F929" s="4">
        <f>IF(C929=0,0,MAX(C929-E929,0)/C929)</f>
        <v>0.05</v>
      </c>
      <c r="G929" s="3">
        <f>ROUND(A929*CfgRawCapacityPerServerTB,4)</f>
        <v>2669760</v>
      </c>
      <c r="H929" s="3">
        <f>ROUND(G929*F929,4)</f>
        <v>133488</v>
      </c>
      <c r="I929" s="3">
        <f>ROUND(H929*CfgCapacityHeadroomFactor,4)</f>
        <v>106790.4</v>
      </c>
      <c r="J929" s="4">
        <f>IF(G929=0,0,ROUND(H929/G929*100,2))</f>
        <v>5</v>
      </c>
    </row>
    <row r="930" spans="1:10">
      <c r="A930">
        <v>928</v>
      </c>
      <c r="B930" s="2">
        <f>IF(A930&lt;=0,0,INT((A930-1)/10)+1)</f>
        <v>93</v>
      </c>
      <c r="C930" s="3">
        <f>IF(A930&lt;=0,0,MIN(24+8*MAX(A930-3,0),100))</f>
        <v>100</v>
      </c>
      <c r="D930" s="3">
        <f>IF(A930&lt;=0,0,MAX(FLOOR(C930/A930,1),1))</f>
        <v>1</v>
      </c>
      <c r="E930" s="3">
        <f>IF(A930&lt;=0,0,MAX(D930*B930+2,4))</f>
        <v>95</v>
      </c>
      <c r="F930" s="4">
        <f>IF(C930=0,0,MAX(C930-E930,0)/C930)</f>
        <v>0.05</v>
      </c>
      <c r="G930" s="3">
        <f>ROUND(A930*CfgRawCapacityPerServerTB,4)</f>
        <v>2672640</v>
      </c>
      <c r="H930" s="3">
        <f>ROUND(G930*F930,4)</f>
        <v>133632</v>
      </c>
      <c r="I930" s="3">
        <f>ROUND(H930*CfgCapacityHeadroomFactor,4)</f>
        <v>106905.6</v>
      </c>
      <c r="J930" s="4">
        <f>IF(G930=0,0,ROUND(H930/G930*100,2))</f>
        <v>5</v>
      </c>
    </row>
    <row r="931" spans="1:10">
      <c r="A931">
        <v>929</v>
      </c>
      <c r="B931" s="2">
        <f>IF(A931&lt;=0,0,INT((A931-1)/10)+1)</f>
        <v>93</v>
      </c>
      <c r="C931" s="3">
        <f>IF(A931&lt;=0,0,MIN(24+8*MAX(A931-3,0),100))</f>
        <v>100</v>
      </c>
      <c r="D931" s="3">
        <f>IF(A931&lt;=0,0,MAX(FLOOR(C931/A931,1),1))</f>
        <v>1</v>
      </c>
      <c r="E931" s="3">
        <f>IF(A931&lt;=0,0,MAX(D931*B931+2,4))</f>
        <v>95</v>
      </c>
      <c r="F931" s="4">
        <f>IF(C931=0,0,MAX(C931-E931,0)/C931)</f>
        <v>0.05</v>
      </c>
      <c r="G931" s="3">
        <f>ROUND(A931*CfgRawCapacityPerServerTB,4)</f>
        <v>2675520</v>
      </c>
      <c r="H931" s="3">
        <f>ROUND(G931*F931,4)</f>
        <v>133776</v>
      </c>
      <c r="I931" s="3">
        <f>ROUND(H931*CfgCapacityHeadroomFactor,4)</f>
        <v>107020.8</v>
      </c>
      <c r="J931" s="4">
        <f>IF(G931=0,0,ROUND(H931/G931*100,2))</f>
        <v>5</v>
      </c>
    </row>
    <row r="932" spans="1:10">
      <c r="A932">
        <v>930</v>
      </c>
      <c r="B932" s="2">
        <f>IF(A932&lt;=0,0,INT((A932-1)/10)+1)</f>
        <v>93</v>
      </c>
      <c r="C932" s="3">
        <f>IF(A932&lt;=0,0,MIN(24+8*MAX(A932-3,0),100))</f>
        <v>100</v>
      </c>
      <c r="D932" s="3">
        <f>IF(A932&lt;=0,0,MAX(FLOOR(C932/A932,1),1))</f>
        <v>1</v>
      </c>
      <c r="E932" s="3">
        <f>IF(A932&lt;=0,0,MAX(D932*B932+2,4))</f>
        <v>95</v>
      </c>
      <c r="F932" s="4">
        <f>IF(C932=0,0,MAX(C932-E932,0)/C932)</f>
        <v>0.05</v>
      </c>
      <c r="G932" s="3">
        <f>ROUND(A932*CfgRawCapacityPerServerTB,4)</f>
        <v>2678400</v>
      </c>
      <c r="H932" s="3">
        <f>ROUND(G932*F932,4)</f>
        <v>133920</v>
      </c>
      <c r="I932" s="3">
        <f>ROUND(H932*CfgCapacityHeadroomFactor,4)</f>
        <v>107136</v>
      </c>
      <c r="J932" s="4">
        <f>IF(G932=0,0,ROUND(H932/G932*100,2))</f>
        <v>5</v>
      </c>
    </row>
    <row r="933" spans="1:10">
      <c r="A933">
        <v>931</v>
      </c>
      <c r="B933" s="2">
        <f>IF(A933&lt;=0,0,INT((A933-1)/10)+1)</f>
        <v>94</v>
      </c>
      <c r="C933" s="3">
        <f>IF(A933&lt;=0,0,MIN(24+8*MAX(A933-3,0),100))</f>
        <v>100</v>
      </c>
      <c r="D933" s="3">
        <f>IF(A933&lt;=0,0,MAX(FLOOR(C933/A933,1),1))</f>
        <v>1</v>
      </c>
      <c r="E933" s="3">
        <f>IF(A933&lt;=0,0,MAX(D933*B933+2,4))</f>
        <v>96</v>
      </c>
      <c r="F933" s="4">
        <f>IF(C933=0,0,MAX(C933-E933,0)/C933)</f>
        <v>0.04</v>
      </c>
      <c r="G933" s="3">
        <f>ROUND(A933*CfgRawCapacityPerServerTB,4)</f>
        <v>2681280</v>
      </c>
      <c r="H933" s="3">
        <f>ROUND(G933*F933,4)</f>
        <v>107251.2</v>
      </c>
      <c r="I933" s="3">
        <f>ROUND(H933*CfgCapacityHeadroomFactor,4)</f>
        <v>85800.96</v>
      </c>
      <c r="J933" s="4">
        <f>IF(G933=0,0,ROUND(H933/G933*100,2))</f>
        <v>4</v>
      </c>
    </row>
    <row r="934" spans="1:10">
      <c r="A934">
        <v>932</v>
      </c>
      <c r="B934" s="2">
        <f>IF(A934&lt;=0,0,INT((A934-1)/10)+1)</f>
        <v>94</v>
      </c>
      <c r="C934" s="3">
        <f>IF(A934&lt;=0,0,MIN(24+8*MAX(A934-3,0),100))</f>
        <v>100</v>
      </c>
      <c r="D934" s="3">
        <f>IF(A934&lt;=0,0,MAX(FLOOR(C934/A934,1),1))</f>
        <v>1</v>
      </c>
      <c r="E934" s="3">
        <f>IF(A934&lt;=0,0,MAX(D934*B934+2,4))</f>
        <v>96</v>
      </c>
      <c r="F934" s="4">
        <f>IF(C934=0,0,MAX(C934-E934,0)/C934)</f>
        <v>0.04</v>
      </c>
      <c r="G934" s="3">
        <f>ROUND(A934*CfgRawCapacityPerServerTB,4)</f>
        <v>2684160</v>
      </c>
      <c r="H934" s="3">
        <f>ROUND(G934*F934,4)</f>
        <v>107366.4</v>
      </c>
      <c r="I934" s="3">
        <f>ROUND(H934*CfgCapacityHeadroomFactor,4)</f>
        <v>85893.12</v>
      </c>
      <c r="J934" s="4">
        <f>IF(G934=0,0,ROUND(H934/G934*100,2))</f>
        <v>4</v>
      </c>
    </row>
    <row r="935" spans="1:10">
      <c r="A935">
        <v>933</v>
      </c>
      <c r="B935" s="2">
        <f>IF(A935&lt;=0,0,INT((A935-1)/10)+1)</f>
        <v>94</v>
      </c>
      <c r="C935" s="3">
        <f>IF(A935&lt;=0,0,MIN(24+8*MAX(A935-3,0),100))</f>
        <v>100</v>
      </c>
      <c r="D935" s="3">
        <f>IF(A935&lt;=0,0,MAX(FLOOR(C935/A935,1),1))</f>
        <v>1</v>
      </c>
      <c r="E935" s="3">
        <f>IF(A935&lt;=0,0,MAX(D935*B935+2,4))</f>
        <v>96</v>
      </c>
      <c r="F935" s="4">
        <f>IF(C935=0,0,MAX(C935-E935,0)/C935)</f>
        <v>0.04</v>
      </c>
      <c r="G935" s="3">
        <f>ROUND(A935*CfgRawCapacityPerServerTB,4)</f>
        <v>2687040</v>
      </c>
      <c r="H935" s="3">
        <f>ROUND(G935*F935,4)</f>
        <v>107481.6</v>
      </c>
      <c r="I935" s="3">
        <f>ROUND(H935*CfgCapacityHeadroomFactor,4)</f>
        <v>85985.28</v>
      </c>
      <c r="J935" s="4">
        <f>IF(G935=0,0,ROUND(H935/G935*100,2))</f>
        <v>4</v>
      </c>
    </row>
    <row r="936" spans="1:10">
      <c r="A936">
        <v>934</v>
      </c>
      <c r="B936" s="2">
        <f>IF(A936&lt;=0,0,INT((A936-1)/10)+1)</f>
        <v>94</v>
      </c>
      <c r="C936" s="3">
        <f>IF(A936&lt;=0,0,MIN(24+8*MAX(A936-3,0),100))</f>
        <v>100</v>
      </c>
      <c r="D936" s="3">
        <f>IF(A936&lt;=0,0,MAX(FLOOR(C936/A936,1),1))</f>
        <v>1</v>
      </c>
      <c r="E936" s="3">
        <f>IF(A936&lt;=0,0,MAX(D936*B936+2,4))</f>
        <v>96</v>
      </c>
      <c r="F936" s="4">
        <f>IF(C936=0,0,MAX(C936-E936,0)/C936)</f>
        <v>0.04</v>
      </c>
      <c r="G936" s="3">
        <f>ROUND(A936*CfgRawCapacityPerServerTB,4)</f>
        <v>2689920</v>
      </c>
      <c r="H936" s="3">
        <f>ROUND(G936*F936,4)</f>
        <v>107596.8</v>
      </c>
      <c r="I936" s="3">
        <f>ROUND(H936*CfgCapacityHeadroomFactor,4)</f>
        <v>86077.44</v>
      </c>
      <c r="J936" s="4">
        <f>IF(G936=0,0,ROUND(H936/G936*100,2))</f>
        <v>4</v>
      </c>
    </row>
    <row r="937" spans="1:10">
      <c r="A937">
        <v>935</v>
      </c>
      <c r="B937" s="2">
        <f>IF(A937&lt;=0,0,INT((A937-1)/10)+1)</f>
        <v>94</v>
      </c>
      <c r="C937" s="3">
        <f>IF(A937&lt;=0,0,MIN(24+8*MAX(A937-3,0),100))</f>
        <v>100</v>
      </c>
      <c r="D937" s="3">
        <f>IF(A937&lt;=0,0,MAX(FLOOR(C937/A937,1),1))</f>
        <v>1</v>
      </c>
      <c r="E937" s="3">
        <f>IF(A937&lt;=0,0,MAX(D937*B937+2,4))</f>
        <v>96</v>
      </c>
      <c r="F937" s="4">
        <f>IF(C937=0,0,MAX(C937-E937,0)/C937)</f>
        <v>0.04</v>
      </c>
      <c r="G937" s="3">
        <f>ROUND(A937*CfgRawCapacityPerServerTB,4)</f>
        <v>2692800</v>
      </c>
      <c r="H937" s="3">
        <f>ROUND(G937*F937,4)</f>
        <v>107712</v>
      </c>
      <c r="I937" s="3">
        <f>ROUND(H937*CfgCapacityHeadroomFactor,4)</f>
        <v>86169.6</v>
      </c>
      <c r="J937" s="4">
        <f>IF(G937=0,0,ROUND(H937/G937*100,2))</f>
        <v>4</v>
      </c>
    </row>
    <row r="938" spans="1:10">
      <c r="A938">
        <v>936</v>
      </c>
      <c r="B938" s="2">
        <f>IF(A938&lt;=0,0,INT((A938-1)/10)+1)</f>
        <v>94</v>
      </c>
      <c r="C938" s="3">
        <f>IF(A938&lt;=0,0,MIN(24+8*MAX(A938-3,0),100))</f>
        <v>100</v>
      </c>
      <c r="D938" s="3">
        <f>IF(A938&lt;=0,0,MAX(FLOOR(C938/A938,1),1))</f>
        <v>1</v>
      </c>
      <c r="E938" s="3">
        <f>IF(A938&lt;=0,0,MAX(D938*B938+2,4))</f>
        <v>96</v>
      </c>
      <c r="F938" s="4">
        <f>IF(C938=0,0,MAX(C938-E938,0)/C938)</f>
        <v>0.04</v>
      </c>
      <c r="G938" s="3">
        <f>ROUND(A938*CfgRawCapacityPerServerTB,4)</f>
        <v>2695680</v>
      </c>
      <c r="H938" s="3">
        <f>ROUND(G938*F938,4)</f>
        <v>107827.2</v>
      </c>
      <c r="I938" s="3">
        <f>ROUND(H938*CfgCapacityHeadroomFactor,4)</f>
        <v>86261.76</v>
      </c>
      <c r="J938" s="4">
        <f>IF(G938=0,0,ROUND(H938/G938*100,2))</f>
        <v>4</v>
      </c>
    </row>
    <row r="939" spans="1:10">
      <c r="A939">
        <v>937</v>
      </c>
      <c r="B939" s="2">
        <f>IF(A939&lt;=0,0,INT((A939-1)/10)+1)</f>
        <v>94</v>
      </c>
      <c r="C939" s="3">
        <f>IF(A939&lt;=0,0,MIN(24+8*MAX(A939-3,0),100))</f>
        <v>100</v>
      </c>
      <c r="D939" s="3">
        <f>IF(A939&lt;=0,0,MAX(FLOOR(C939/A939,1),1))</f>
        <v>1</v>
      </c>
      <c r="E939" s="3">
        <f>IF(A939&lt;=0,0,MAX(D939*B939+2,4))</f>
        <v>96</v>
      </c>
      <c r="F939" s="4">
        <f>IF(C939=0,0,MAX(C939-E939,0)/C939)</f>
        <v>0.04</v>
      </c>
      <c r="G939" s="3">
        <f>ROUND(A939*CfgRawCapacityPerServerTB,4)</f>
        <v>2698560</v>
      </c>
      <c r="H939" s="3">
        <f>ROUND(G939*F939,4)</f>
        <v>107942.4</v>
      </c>
      <c r="I939" s="3">
        <f>ROUND(H939*CfgCapacityHeadroomFactor,4)</f>
        <v>86353.92</v>
      </c>
      <c r="J939" s="4">
        <f>IF(G939=0,0,ROUND(H939/G939*100,2))</f>
        <v>4</v>
      </c>
    </row>
    <row r="940" spans="1:10">
      <c r="A940">
        <v>938</v>
      </c>
      <c r="B940" s="2">
        <f>IF(A940&lt;=0,0,INT((A940-1)/10)+1)</f>
        <v>94</v>
      </c>
      <c r="C940" s="3">
        <f>IF(A940&lt;=0,0,MIN(24+8*MAX(A940-3,0),100))</f>
        <v>100</v>
      </c>
      <c r="D940" s="3">
        <f>IF(A940&lt;=0,0,MAX(FLOOR(C940/A940,1),1))</f>
        <v>1</v>
      </c>
      <c r="E940" s="3">
        <f>IF(A940&lt;=0,0,MAX(D940*B940+2,4))</f>
        <v>96</v>
      </c>
      <c r="F940" s="4">
        <f>IF(C940=0,0,MAX(C940-E940,0)/C940)</f>
        <v>0.04</v>
      </c>
      <c r="G940" s="3">
        <f>ROUND(A940*CfgRawCapacityPerServerTB,4)</f>
        <v>2701440</v>
      </c>
      <c r="H940" s="3">
        <f>ROUND(G940*F940,4)</f>
        <v>108057.6</v>
      </c>
      <c r="I940" s="3">
        <f>ROUND(H940*CfgCapacityHeadroomFactor,4)</f>
        <v>86446.08</v>
      </c>
      <c r="J940" s="4">
        <f>IF(G940=0,0,ROUND(H940/G940*100,2))</f>
        <v>4</v>
      </c>
    </row>
    <row r="941" spans="1:10">
      <c r="A941">
        <v>939</v>
      </c>
      <c r="B941" s="2">
        <f>IF(A941&lt;=0,0,INT((A941-1)/10)+1)</f>
        <v>94</v>
      </c>
      <c r="C941" s="3">
        <f>IF(A941&lt;=0,0,MIN(24+8*MAX(A941-3,0),100))</f>
        <v>100</v>
      </c>
      <c r="D941" s="3">
        <f>IF(A941&lt;=0,0,MAX(FLOOR(C941/A941,1),1))</f>
        <v>1</v>
      </c>
      <c r="E941" s="3">
        <f>IF(A941&lt;=0,0,MAX(D941*B941+2,4))</f>
        <v>96</v>
      </c>
      <c r="F941" s="4">
        <f>IF(C941=0,0,MAX(C941-E941,0)/C941)</f>
        <v>0.04</v>
      </c>
      <c r="G941" s="3">
        <f>ROUND(A941*CfgRawCapacityPerServerTB,4)</f>
        <v>2704320</v>
      </c>
      <c r="H941" s="3">
        <f>ROUND(G941*F941,4)</f>
        <v>108172.8</v>
      </c>
      <c r="I941" s="3">
        <f>ROUND(H941*CfgCapacityHeadroomFactor,4)</f>
        <v>86538.24</v>
      </c>
      <c r="J941" s="4">
        <f>IF(G941=0,0,ROUND(H941/G941*100,2))</f>
        <v>4</v>
      </c>
    </row>
    <row r="942" spans="1:10">
      <c r="A942">
        <v>940</v>
      </c>
      <c r="B942" s="2">
        <f>IF(A942&lt;=0,0,INT((A942-1)/10)+1)</f>
        <v>94</v>
      </c>
      <c r="C942" s="3">
        <f>IF(A942&lt;=0,0,MIN(24+8*MAX(A942-3,0),100))</f>
        <v>100</v>
      </c>
      <c r="D942" s="3">
        <f>IF(A942&lt;=0,0,MAX(FLOOR(C942/A942,1),1))</f>
        <v>1</v>
      </c>
      <c r="E942" s="3">
        <f>IF(A942&lt;=0,0,MAX(D942*B942+2,4))</f>
        <v>96</v>
      </c>
      <c r="F942" s="4">
        <f>IF(C942=0,0,MAX(C942-E942,0)/C942)</f>
        <v>0.04</v>
      </c>
      <c r="G942" s="3">
        <f>ROUND(A942*CfgRawCapacityPerServerTB,4)</f>
        <v>2707200</v>
      </c>
      <c r="H942" s="3">
        <f>ROUND(G942*F942,4)</f>
        <v>108288</v>
      </c>
      <c r="I942" s="3">
        <f>ROUND(H942*CfgCapacityHeadroomFactor,4)</f>
        <v>86630.4</v>
      </c>
      <c r="J942" s="4">
        <f>IF(G942=0,0,ROUND(H942/G942*100,2))</f>
        <v>4</v>
      </c>
    </row>
    <row r="943" spans="1:10">
      <c r="A943">
        <v>941</v>
      </c>
      <c r="B943" s="2">
        <f>IF(A943&lt;=0,0,INT((A943-1)/10)+1)</f>
        <v>95</v>
      </c>
      <c r="C943" s="3">
        <f>IF(A943&lt;=0,0,MIN(24+8*MAX(A943-3,0),100))</f>
        <v>100</v>
      </c>
      <c r="D943" s="3">
        <f>IF(A943&lt;=0,0,MAX(FLOOR(C943/A943,1),1))</f>
        <v>1</v>
      </c>
      <c r="E943" s="3">
        <f>IF(A943&lt;=0,0,MAX(D943*B943+2,4))</f>
        <v>97</v>
      </c>
      <c r="F943" s="4">
        <f>IF(C943=0,0,MAX(C943-E943,0)/C943)</f>
        <v>0.03</v>
      </c>
      <c r="G943" s="3">
        <f>ROUND(A943*CfgRawCapacityPerServerTB,4)</f>
        <v>2710080</v>
      </c>
      <c r="H943" s="3">
        <f>ROUND(G943*F943,4)</f>
        <v>81302.4</v>
      </c>
      <c r="I943" s="3">
        <f>ROUND(H943*CfgCapacityHeadroomFactor,4)</f>
        <v>65041.92</v>
      </c>
      <c r="J943" s="4">
        <f>IF(G943=0,0,ROUND(H943/G943*100,2))</f>
        <v>3</v>
      </c>
    </row>
    <row r="944" spans="1:10">
      <c r="A944">
        <v>942</v>
      </c>
      <c r="B944" s="2">
        <f>IF(A944&lt;=0,0,INT((A944-1)/10)+1)</f>
        <v>95</v>
      </c>
      <c r="C944" s="3">
        <f>IF(A944&lt;=0,0,MIN(24+8*MAX(A944-3,0),100))</f>
        <v>100</v>
      </c>
      <c r="D944" s="3">
        <f>IF(A944&lt;=0,0,MAX(FLOOR(C944/A944,1),1))</f>
        <v>1</v>
      </c>
      <c r="E944" s="3">
        <f>IF(A944&lt;=0,0,MAX(D944*B944+2,4))</f>
        <v>97</v>
      </c>
      <c r="F944" s="4">
        <f>IF(C944=0,0,MAX(C944-E944,0)/C944)</f>
        <v>0.03</v>
      </c>
      <c r="G944" s="3">
        <f>ROUND(A944*CfgRawCapacityPerServerTB,4)</f>
        <v>2712960</v>
      </c>
      <c r="H944" s="3">
        <f>ROUND(G944*F944,4)</f>
        <v>81388.8</v>
      </c>
      <c r="I944" s="3">
        <f>ROUND(H944*CfgCapacityHeadroomFactor,4)</f>
        <v>65111.04</v>
      </c>
      <c r="J944" s="4">
        <f>IF(G944=0,0,ROUND(H944/G944*100,2))</f>
        <v>3</v>
      </c>
    </row>
    <row r="945" spans="1:10">
      <c r="A945">
        <v>943</v>
      </c>
      <c r="B945" s="2">
        <f>IF(A945&lt;=0,0,INT((A945-1)/10)+1)</f>
        <v>95</v>
      </c>
      <c r="C945" s="3">
        <f>IF(A945&lt;=0,0,MIN(24+8*MAX(A945-3,0),100))</f>
        <v>100</v>
      </c>
      <c r="D945" s="3">
        <f>IF(A945&lt;=0,0,MAX(FLOOR(C945/A945,1),1))</f>
        <v>1</v>
      </c>
      <c r="E945" s="3">
        <f>IF(A945&lt;=0,0,MAX(D945*B945+2,4))</f>
        <v>97</v>
      </c>
      <c r="F945" s="4">
        <f>IF(C945=0,0,MAX(C945-E945,0)/C945)</f>
        <v>0.03</v>
      </c>
      <c r="G945" s="3">
        <f>ROUND(A945*CfgRawCapacityPerServerTB,4)</f>
        <v>2715840</v>
      </c>
      <c r="H945" s="3">
        <f>ROUND(G945*F945,4)</f>
        <v>81475.2</v>
      </c>
      <c r="I945" s="3">
        <f>ROUND(H945*CfgCapacityHeadroomFactor,4)</f>
        <v>65180.16</v>
      </c>
      <c r="J945" s="4">
        <f>IF(G945=0,0,ROUND(H945/G945*100,2))</f>
        <v>3</v>
      </c>
    </row>
    <row r="946" spans="1:10">
      <c r="A946">
        <v>944</v>
      </c>
      <c r="B946" s="2">
        <f>IF(A946&lt;=0,0,INT((A946-1)/10)+1)</f>
        <v>95</v>
      </c>
      <c r="C946" s="3">
        <f>IF(A946&lt;=0,0,MIN(24+8*MAX(A946-3,0),100))</f>
        <v>100</v>
      </c>
      <c r="D946" s="3">
        <f>IF(A946&lt;=0,0,MAX(FLOOR(C946/A946,1),1))</f>
        <v>1</v>
      </c>
      <c r="E946" s="3">
        <f>IF(A946&lt;=0,0,MAX(D946*B946+2,4))</f>
        <v>97</v>
      </c>
      <c r="F946" s="4">
        <f>IF(C946=0,0,MAX(C946-E946,0)/C946)</f>
        <v>0.03</v>
      </c>
      <c r="G946" s="3">
        <f>ROUND(A946*CfgRawCapacityPerServerTB,4)</f>
        <v>2718720</v>
      </c>
      <c r="H946" s="3">
        <f>ROUND(G946*F946,4)</f>
        <v>81561.6</v>
      </c>
      <c r="I946" s="3">
        <f>ROUND(H946*CfgCapacityHeadroomFactor,4)</f>
        <v>65249.28</v>
      </c>
      <c r="J946" s="4">
        <f>IF(G946=0,0,ROUND(H946/G946*100,2))</f>
        <v>3</v>
      </c>
    </row>
    <row r="947" spans="1:10">
      <c r="A947">
        <v>945</v>
      </c>
      <c r="B947" s="2">
        <f>IF(A947&lt;=0,0,INT((A947-1)/10)+1)</f>
        <v>95</v>
      </c>
      <c r="C947" s="3">
        <f>IF(A947&lt;=0,0,MIN(24+8*MAX(A947-3,0),100))</f>
        <v>100</v>
      </c>
      <c r="D947" s="3">
        <f>IF(A947&lt;=0,0,MAX(FLOOR(C947/A947,1),1))</f>
        <v>1</v>
      </c>
      <c r="E947" s="3">
        <f>IF(A947&lt;=0,0,MAX(D947*B947+2,4))</f>
        <v>97</v>
      </c>
      <c r="F947" s="4">
        <f>IF(C947=0,0,MAX(C947-E947,0)/C947)</f>
        <v>0.03</v>
      </c>
      <c r="G947" s="3">
        <f>ROUND(A947*CfgRawCapacityPerServerTB,4)</f>
        <v>2721600</v>
      </c>
      <c r="H947" s="3">
        <f>ROUND(G947*F947,4)</f>
        <v>81648</v>
      </c>
      <c r="I947" s="3">
        <f>ROUND(H947*CfgCapacityHeadroomFactor,4)</f>
        <v>65318.4</v>
      </c>
      <c r="J947" s="4">
        <f>IF(G947=0,0,ROUND(H947/G947*100,2))</f>
        <v>3</v>
      </c>
    </row>
    <row r="948" spans="1:10">
      <c r="A948">
        <v>946</v>
      </c>
      <c r="B948" s="2">
        <f>IF(A948&lt;=0,0,INT((A948-1)/10)+1)</f>
        <v>95</v>
      </c>
      <c r="C948" s="3">
        <f>IF(A948&lt;=0,0,MIN(24+8*MAX(A948-3,0),100))</f>
        <v>100</v>
      </c>
      <c r="D948" s="3">
        <f>IF(A948&lt;=0,0,MAX(FLOOR(C948/A948,1),1))</f>
        <v>1</v>
      </c>
      <c r="E948" s="3">
        <f>IF(A948&lt;=0,0,MAX(D948*B948+2,4))</f>
        <v>97</v>
      </c>
      <c r="F948" s="4">
        <f>IF(C948=0,0,MAX(C948-E948,0)/C948)</f>
        <v>0.03</v>
      </c>
      <c r="G948" s="3">
        <f>ROUND(A948*CfgRawCapacityPerServerTB,4)</f>
        <v>2724480</v>
      </c>
      <c r="H948" s="3">
        <f>ROUND(G948*F948,4)</f>
        <v>81734.4</v>
      </c>
      <c r="I948" s="3">
        <f>ROUND(H948*CfgCapacityHeadroomFactor,4)</f>
        <v>65387.52</v>
      </c>
      <c r="J948" s="4">
        <f>IF(G948=0,0,ROUND(H948/G948*100,2))</f>
        <v>3</v>
      </c>
    </row>
    <row r="949" spans="1:10">
      <c r="A949">
        <v>947</v>
      </c>
      <c r="B949" s="2">
        <f>IF(A949&lt;=0,0,INT((A949-1)/10)+1)</f>
        <v>95</v>
      </c>
      <c r="C949" s="3">
        <f>IF(A949&lt;=0,0,MIN(24+8*MAX(A949-3,0),100))</f>
        <v>100</v>
      </c>
      <c r="D949" s="3">
        <f>IF(A949&lt;=0,0,MAX(FLOOR(C949/A949,1),1))</f>
        <v>1</v>
      </c>
      <c r="E949" s="3">
        <f>IF(A949&lt;=0,0,MAX(D949*B949+2,4))</f>
        <v>97</v>
      </c>
      <c r="F949" s="4">
        <f>IF(C949=0,0,MAX(C949-E949,0)/C949)</f>
        <v>0.03</v>
      </c>
      <c r="G949" s="3">
        <f>ROUND(A949*CfgRawCapacityPerServerTB,4)</f>
        <v>2727360</v>
      </c>
      <c r="H949" s="3">
        <f>ROUND(G949*F949,4)</f>
        <v>81820.8</v>
      </c>
      <c r="I949" s="3">
        <f>ROUND(H949*CfgCapacityHeadroomFactor,4)</f>
        <v>65456.64</v>
      </c>
      <c r="J949" s="4">
        <f>IF(G949=0,0,ROUND(H949/G949*100,2))</f>
        <v>3</v>
      </c>
    </row>
    <row r="950" spans="1:10">
      <c r="A950">
        <v>948</v>
      </c>
      <c r="B950" s="2">
        <f>IF(A950&lt;=0,0,INT((A950-1)/10)+1)</f>
        <v>95</v>
      </c>
      <c r="C950" s="3">
        <f>IF(A950&lt;=0,0,MIN(24+8*MAX(A950-3,0),100))</f>
        <v>100</v>
      </c>
      <c r="D950" s="3">
        <f>IF(A950&lt;=0,0,MAX(FLOOR(C950/A950,1),1))</f>
        <v>1</v>
      </c>
      <c r="E950" s="3">
        <f>IF(A950&lt;=0,0,MAX(D950*B950+2,4))</f>
        <v>97</v>
      </c>
      <c r="F950" s="4">
        <f>IF(C950=0,0,MAX(C950-E950,0)/C950)</f>
        <v>0.03</v>
      </c>
      <c r="G950" s="3">
        <f>ROUND(A950*CfgRawCapacityPerServerTB,4)</f>
        <v>2730240</v>
      </c>
      <c r="H950" s="3">
        <f>ROUND(G950*F950,4)</f>
        <v>81907.2</v>
      </c>
      <c r="I950" s="3">
        <f>ROUND(H950*CfgCapacityHeadroomFactor,4)</f>
        <v>65525.76</v>
      </c>
      <c r="J950" s="4">
        <f>IF(G950=0,0,ROUND(H950/G950*100,2))</f>
        <v>3</v>
      </c>
    </row>
    <row r="951" spans="1:10">
      <c r="A951">
        <v>949</v>
      </c>
      <c r="B951" s="2">
        <f>IF(A951&lt;=0,0,INT((A951-1)/10)+1)</f>
        <v>95</v>
      </c>
      <c r="C951" s="3">
        <f>IF(A951&lt;=0,0,MIN(24+8*MAX(A951-3,0),100))</f>
        <v>100</v>
      </c>
      <c r="D951" s="3">
        <f>IF(A951&lt;=0,0,MAX(FLOOR(C951/A951,1),1))</f>
        <v>1</v>
      </c>
      <c r="E951" s="3">
        <f>IF(A951&lt;=0,0,MAX(D951*B951+2,4))</f>
        <v>97</v>
      </c>
      <c r="F951" s="4">
        <f>IF(C951=0,0,MAX(C951-E951,0)/C951)</f>
        <v>0.03</v>
      </c>
      <c r="G951" s="3">
        <f>ROUND(A951*CfgRawCapacityPerServerTB,4)</f>
        <v>2733120</v>
      </c>
      <c r="H951" s="3">
        <f>ROUND(G951*F951,4)</f>
        <v>81993.6</v>
      </c>
      <c r="I951" s="3">
        <f>ROUND(H951*CfgCapacityHeadroomFactor,4)</f>
        <v>65594.88</v>
      </c>
      <c r="J951" s="4">
        <f>IF(G951=0,0,ROUND(H951/G951*100,2))</f>
        <v>3</v>
      </c>
    </row>
    <row r="952" spans="1:10">
      <c r="A952">
        <v>950</v>
      </c>
      <c r="B952" s="2">
        <f>IF(A952&lt;=0,0,INT((A952-1)/10)+1)</f>
        <v>95</v>
      </c>
      <c r="C952" s="3">
        <f>IF(A952&lt;=0,0,MIN(24+8*MAX(A952-3,0),100))</f>
        <v>100</v>
      </c>
      <c r="D952" s="3">
        <f>IF(A952&lt;=0,0,MAX(FLOOR(C952/A952,1),1))</f>
        <v>1</v>
      </c>
      <c r="E952" s="3">
        <f>IF(A952&lt;=0,0,MAX(D952*B952+2,4))</f>
        <v>97</v>
      </c>
      <c r="F952" s="4">
        <f>IF(C952=0,0,MAX(C952-E952,0)/C952)</f>
        <v>0.03</v>
      </c>
      <c r="G952" s="3">
        <f>ROUND(A952*CfgRawCapacityPerServerTB,4)</f>
        <v>2736000</v>
      </c>
      <c r="H952" s="3">
        <f>ROUND(G952*F952,4)</f>
        <v>82080</v>
      </c>
      <c r="I952" s="3">
        <f>ROUND(H952*CfgCapacityHeadroomFactor,4)</f>
        <v>65664</v>
      </c>
      <c r="J952" s="4">
        <f>IF(G952=0,0,ROUND(H952/G952*100,2))</f>
        <v>3</v>
      </c>
    </row>
    <row r="953" spans="1:10">
      <c r="A953">
        <v>951</v>
      </c>
      <c r="B953" s="2">
        <f>IF(A953&lt;=0,0,INT((A953-1)/10)+1)</f>
        <v>96</v>
      </c>
      <c r="C953" s="3">
        <f>IF(A953&lt;=0,0,MIN(24+8*MAX(A953-3,0),100))</f>
        <v>100</v>
      </c>
      <c r="D953" s="3">
        <f>IF(A953&lt;=0,0,MAX(FLOOR(C953/A953,1),1))</f>
        <v>1</v>
      </c>
      <c r="E953" s="3">
        <f>IF(A953&lt;=0,0,MAX(D953*B953+2,4))</f>
        <v>98</v>
      </c>
      <c r="F953" s="4">
        <f>IF(C953=0,0,MAX(C953-E953,0)/C953)</f>
        <v>0.02</v>
      </c>
      <c r="G953" s="3">
        <f>ROUND(A953*CfgRawCapacityPerServerTB,4)</f>
        <v>2738880</v>
      </c>
      <c r="H953" s="3">
        <f>ROUND(G953*F953,4)</f>
        <v>54777.6</v>
      </c>
      <c r="I953" s="3">
        <f>ROUND(H953*CfgCapacityHeadroomFactor,4)</f>
        <v>43822.08</v>
      </c>
      <c r="J953" s="4">
        <f>IF(G953=0,0,ROUND(H953/G953*100,2))</f>
        <v>2</v>
      </c>
    </row>
    <row r="954" spans="1:10">
      <c r="A954">
        <v>952</v>
      </c>
      <c r="B954" s="2">
        <f>IF(A954&lt;=0,0,INT((A954-1)/10)+1)</f>
        <v>96</v>
      </c>
      <c r="C954" s="3">
        <f>IF(A954&lt;=0,0,MIN(24+8*MAX(A954-3,0),100))</f>
        <v>100</v>
      </c>
      <c r="D954" s="3">
        <f>IF(A954&lt;=0,0,MAX(FLOOR(C954/A954,1),1))</f>
        <v>1</v>
      </c>
      <c r="E954" s="3">
        <f>IF(A954&lt;=0,0,MAX(D954*B954+2,4))</f>
        <v>98</v>
      </c>
      <c r="F954" s="4">
        <f>IF(C954=0,0,MAX(C954-E954,0)/C954)</f>
        <v>0.02</v>
      </c>
      <c r="G954" s="3">
        <f>ROUND(A954*CfgRawCapacityPerServerTB,4)</f>
        <v>2741760</v>
      </c>
      <c r="H954" s="3">
        <f>ROUND(G954*F954,4)</f>
        <v>54835.2</v>
      </c>
      <c r="I954" s="3">
        <f>ROUND(H954*CfgCapacityHeadroomFactor,4)</f>
        <v>43868.16</v>
      </c>
      <c r="J954" s="4">
        <f>IF(G954=0,0,ROUND(H954/G954*100,2))</f>
        <v>2</v>
      </c>
    </row>
    <row r="955" spans="1:10">
      <c r="A955">
        <v>953</v>
      </c>
      <c r="B955" s="2">
        <f>IF(A955&lt;=0,0,INT((A955-1)/10)+1)</f>
        <v>96</v>
      </c>
      <c r="C955" s="3">
        <f>IF(A955&lt;=0,0,MIN(24+8*MAX(A955-3,0),100))</f>
        <v>100</v>
      </c>
      <c r="D955" s="3">
        <f>IF(A955&lt;=0,0,MAX(FLOOR(C955/A955,1),1))</f>
        <v>1</v>
      </c>
      <c r="E955" s="3">
        <f>IF(A955&lt;=0,0,MAX(D955*B955+2,4))</f>
        <v>98</v>
      </c>
      <c r="F955" s="4">
        <f>IF(C955=0,0,MAX(C955-E955,0)/C955)</f>
        <v>0.02</v>
      </c>
      <c r="G955" s="3">
        <f>ROUND(A955*CfgRawCapacityPerServerTB,4)</f>
        <v>2744640</v>
      </c>
      <c r="H955" s="3">
        <f>ROUND(G955*F955,4)</f>
        <v>54892.8</v>
      </c>
      <c r="I955" s="3">
        <f>ROUND(H955*CfgCapacityHeadroomFactor,4)</f>
        <v>43914.24</v>
      </c>
      <c r="J955" s="4">
        <f>IF(G955=0,0,ROUND(H955/G955*100,2))</f>
        <v>2</v>
      </c>
    </row>
    <row r="956" spans="1:10">
      <c r="A956">
        <v>954</v>
      </c>
      <c r="B956" s="2">
        <f>IF(A956&lt;=0,0,INT((A956-1)/10)+1)</f>
        <v>96</v>
      </c>
      <c r="C956" s="3">
        <f>IF(A956&lt;=0,0,MIN(24+8*MAX(A956-3,0),100))</f>
        <v>100</v>
      </c>
      <c r="D956" s="3">
        <f>IF(A956&lt;=0,0,MAX(FLOOR(C956/A956,1),1))</f>
        <v>1</v>
      </c>
      <c r="E956" s="3">
        <f>IF(A956&lt;=0,0,MAX(D956*B956+2,4))</f>
        <v>98</v>
      </c>
      <c r="F956" s="4">
        <f>IF(C956=0,0,MAX(C956-E956,0)/C956)</f>
        <v>0.02</v>
      </c>
      <c r="G956" s="3">
        <f>ROUND(A956*CfgRawCapacityPerServerTB,4)</f>
        <v>2747520</v>
      </c>
      <c r="H956" s="3">
        <f>ROUND(G956*F956,4)</f>
        <v>54950.4</v>
      </c>
      <c r="I956" s="3">
        <f>ROUND(H956*CfgCapacityHeadroomFactor,4)</f>
        <v>43960.32</v>
      </c>
      <c r="J956" s="4">
        <f>IF(G956=0,0,ROUND(H956/G956*100,2))</f>
        <v>2</v>
      </c>
    </row>
    <row r="957" spans="1:10">
      <c r="A957">
        <v>955</v>
      </c>
      <c r="B957" s="2">
        <f>IF(A957&lt;=0,0,INT((A957-1)/10)+1)</f>
        <v>96</v>
      </c>
      <c r="C957" s="3">
        <f>IF(A957&lt;=0,0,MIN(24+8*MAX(A957-3,0),100))</f>
        <v>100</v>
      </c>
      <c r="D957" s="3">
        <f>IF(A957&lt;=0,0,MAX(FLOOR(C957/A957,1),1))</f>
        <v>1</v>
      </c>
      <c r="E957" s="3">
        <f>IF(A957&lt;=0,0,MAX(D957*B957+2,4))</f>
        <v>98</v>
      </c>
      <c r="F957" s="4">
        <f>IF(C957=0,0,MAX(C957-E957,0)/C957)</f>
        <v>0.02</v>
      </c>
      <c r="G957" s="3">
        <f>ROUND(A957*CfgRawCapacityPerServerTB,4)</f>
        <v>2750400</v>
      </c>
      <c r="H957" s="3">
        <f>ROUND(G957*F957,4)</f>
        <v>55008</v>
      </c>
      <c r="I957" s="3">
        <f>ROUND(H957*CfgCapacityHeadroomFactor,4)</f>
        <v>44006.4</v>
      </c>
      <c r="J957" s="4">
        <f>IF(G957=0,0,ROUND(H957/G957*100,2))</f>
        <v>2</v>
      </c>
    </row>
    <row r="958" spans="1:10">
      <c r="A958">
        <v>956</v>
      </c>
      <c r="B958" s="2">
        <f>IF(A958&lt;=0,0,INT((A958-1)/10)+1)</f>
        <v>96</v>
      </c>
      <c r="C958" s="3">
        <f>IF(A958&lt;=0,0,MIN(24+8*MAX(A958-3,0),100))</f>
        <v>100</v>
      </c>
      <c r="D958" s="3">
        <f>IF(A958&lt;=0,0,MAX(FLOOR(C958/A958,1),1))</f>
        <v>1</v>
      </c>
      <c r="E958" s="3">
        <f>IF(A958&lt;=0,0,MAX(D958*B958+2,4))</f>
        <v>98</v>
      </c>
      <c r="F958" s="4">
        <f>IF(C958=0,0,MAX(C958-E958,0)/C958)</f>
        <v>0.02</v>
      </c>
      <c r="G958" s="3">
        <f>ROUND(A958*CfgRawCapacityPerServerTB,4)</f>
        <v>2753280</v>
      </c>
      <c r="H958" s="3">
        <f>ROUND(G958*F958,4)</f>
        <v>55065.6</v>
      </c>
      <c r="I958" s="3">
        <f>ROUND(H958*CfgCapacityHeadroomFactor,4)</f>
        <v>44052.48</v>
      </c>
      <c r="J958" s="4">
        <f>IF(G958=0,0,ROUND(H958/G958*100,2))</f>
        <v>2</v>
      </c>
    </row>
    <row r="959" spans="1:10">
      <c r="A959">
        <v>957</v>
      </c>
      <c r="B959" s="2">
        <f>IF(A959&lt;=0,0,INT((A959-1)/10)+1)</f>
        <v>96</v>
      </c>
      <c r="C959" s="3">
        <f>IF(A959&lt;=0,0,MIN(24+8*MAX(A959-3,0),100))</f>
        <v>100</v>
      </c>
      <c r="D959" s="3">
        <f>IF(A959&lt;=0,0,MAX(FLOOR(C959/A959,1),1))</f>
        <v>1</v>
      </c>
      <c r="E959" s="3">
        <f>IF(A959&lt;=0,0,MAX(D959*B959+2,4))</f>
        <v>98</v>
      </c>
      <c r="F959" s="4">
        <f>IF(C959=0,0,MAX(C959-E959,0)/C959)</f>
        <v>0.02</v>
      </c>
      <c r="G959" s="3">
        <f>ROUND(A959*CfgRawCapacityPerServerTB,4)</f>
        <v>2756160</v>
      </c>
      <c r="H959" s="3">
        <f>ROUND(G959*F959,4)</f>
        <v>55123.2</v>
      </c>
      <c r="I959" s="3">
        <f>ROUND(H959*CfgCapacityHeadroomFactor,4)</f>
        <v>44098.56</v>
      </c>
      <c r="J959" s="4">
        <f>IF(G959=0,0,ROUND(H959/G959*100,2))</f>
        <v>2</v>
      </c>
    </row>
    <row r="960" spans="1:10">
      <c r="A960">
        <v>958</v>
      </c>
      <c r="B960" s="2">
        <f>IF(A960&lt;=0,0,INT((A960-1)/10)+1)</f>
        <v>96</v>
      </c>
      <c r="C960" s="3">
        <f>IF(A960&lt;=0,0,MIN(24+8*MAX(A960-3,0),100))</f>
        <v>100</v>
      </c>
      <c r="D960" s="3">
        <f>IF(A960&lt;=0,0,MAX(FLOOR(C960/A960,1),1))</f>
        <v>1</v>
      </c>
      <c r="E960" s="3">
        <f>IF(A960&lt;=0,0,MAX(D960*B960+2,4))</f>
        <v>98</v>
      </c>
      <c r="F960" s="4">
        <f>IF(C960=0,0,MAX(C960-E960,0)/C960)</f>
        <v>0.02</v>
      </c>
      <c r="G960" s="3">
        <f>ROUND(A960*CfgRawCapacityPerServerTB,4)</f>
        <v>2759040</v>
      </c>
      <c r="H960" s="3">
        <f>ROUND(G960*F960,4)</f>
        <v>55180.8</v>
      </c>
      <c r="I960" s="3">
        <f>ROUND(H960*CfgCapacityHeadroomFactor,4)</f>
        <v>44144.64</v>
      </c>
      <c r="J960" s="4">
        <f>IF(G960=0,0,ROUND(H960/G960*100,2))</f>
        <v>2</v>
      </c>
    </row>
    <row r="961" spans="1:10">
      <c r="A961">
        <v>959</v>
      </c>
      <c r="B961" s="2">
        <f>IF(A961&lt;=0,0,INT((A961-1)/10)+1)</f>
        <v>96</v>
      </c>
      <c r="C961" s="3">
        <f>IF(A961&lt;=0,0,MIN(24+8*MAX(A961-3,0),100))</f>
        <v>100</v>
      </c>
      <c r="D961" s="3">
        <f>IF(A961&lt;=0,0,MAX(FLOOR(C961/A961,1),1))</f>
        <v>1</v>
      </c>
      <c r="E961" s="3">
        <f>IF(A961&lt;=0,0,MAX(D961*B961+2,4))</f>
        <v>98</v>
      </c>
      <c r="F961" s="4">
        <f>IF(C961=0,0,MAX(C961-E961,0)/C961)</f>
        <v>0.02</v>
      </c>
      <c r="G961" s="3">
        <f>ROUND(A961*CfgRawCapacityPerServerTB,4)</f>
        <v>2761920</v>
      </c>
      <c r="H961" s="3">
        <f>ROUND(G961*F961,4)</f>
        <v>55238.4</v>
      </c>
      <c r="I961" s="3">
        <f>ROUND(H961*CfgCapacityHeadroomFactor,4)</f>
        <v>44190.72</v>
      </c>
      <c r="J961" s="4">
        <f>IF(G961=0,0,ROUND(H961/G961*100,2))</f>
        <v>2</v>
      </c>
    </row>
    <row r="962" spans="1:10">
      <c r="A962">
        <v>960</v>
      </c>
      <c r="B962" s="2">
        <f>IF(A962&lt;=0,0,INT((A962-1)/10)+1)</f>
        <v>96</v>
      </c>
      <c r="C962" s="3">
        <f>IF(A962&lt;=0,0,MIN(24+8*MAX(A962-3,0),100))</f>
        <v>100</v>
      </c>
      <c r="D962" s="3">
        <f>IF(A962&lt;=0,0,MAX(FLOOR(C962/A962,1),1))</f>
        <v>1</v>
      </c>
      <c r="E962" s="3">
        <f>IF(A962&lt;=0,0,MAX(D962*B962+2,4))</f>
        <v>98</v>
      </c>
      <c r="F962" s="4">
        <f>IF(C962=0,0,MAX(C962-E962,0)/C962)</f>
        <v>0.02</v>
      </c>
      <c r="G962" s="3">
        <f>ROUND(A962*CfgRawCapacityPerServerTB,4)</f>
        <v>2764800</v>
      </c>
      <c r="H962" s="3">
        <f>ROUND(G962*F962,4)</f>
        <v>55296</v>
      </c>
      <c r="I962" s="3">
        <f>ROUND(H962*CfgCapacityHeadroomFactor,4)</f>
        <v>44236.8</v>
      </c>
      <c r="J962" s="4">
        <f>IF(G962=0,0,ROUND(H962/G962*100,2))</f>
        <v>2</v>
      </c>
    </row>
    <row r="963" spans="1:10">
      <c r="A963">
        <v>961</v>
      </c>
      <c r="B963" s="2">
        <f>IF(A963&lt;=0,0,INT((A963-1)/10)+1)</f>
        <v>97</v>
      </c>
      <c r="C963" s="3">
        <f>IF(A963&lt;=0,0,MIN(24+8*MAX(A963-3,0),100))</f>
        <v>100</v>
      </c>
      <c r="D963" s="3">
        <f>IF(A963&lt;=0,0,MAX(FLOOR(C963/A963,1),1))</f>
        <v>1</v>
      </c>
      <c r="E963" s="3">
        <f>IF(A963&lt;=0,0,MAX(D963*B963+2,4))</f>
        <v>99</v>
      </c>
      <c r="F963" s="4">
        <f>IF(C963=0,0,MAX(C963-E963,0)/C963)</f>
        <v>0.01</v>
      </c>
      <c r="G963" s="3">
        <f>ROUND(A963*CfgRawCapacityPerServerTB,4)</f>
        <v>2767680</v>
      </c>
      <c r="H963" s="3">
        <f>ROUND(G963*F963,4)</f>
        <v>27676.8</v>
      </c>
      <c r="I963" s="3">
        <f>ROUND(H963*CfgCapacityHeadroomFactor,4)</f>
        <v>22141.44</v>
      </c>
      <c r="J963" s="4">
        <f>IF(G963=0,0,ROUND(H963/G963*100,2))</f>
        <v>1</v>
      </c>
    </row>
    <row r="964" spans="1:10">
      <c r="A964">
        <v>962</v>
      </c>
      <c r="B964" s="2">
        <f>IF(A964&lt;=0,0,INT((A964-1)/10)+1)</f>
        <v>97</v>
      </c>
      <c r="C964" s="3">
        <f>IF(A964&lt;=0,0,MIN(24+8*MAX(A964-3,0),100))</f>
        <v>100</v>
      </c>
      <c r="D964" s="3">
        <f>IF(A964&lt;=0,0,MAX(FLOOR(C964/A964,1),1))</f>
        <v>1</v>
      </c>
      <c r="E964" s="3">
        <f>IF(A964&lt;=0,0,MAX(D964*B964+2,4))</f>
        <v>99</v>
      </c>
      <c r="F964" s="4">
        <f>IF(C964=0,0,MAX(C964-E964,0)/C964)</f>
        <v>0.01</v>
      </c>
      <c r="G964" s="3">
        <f>ROUND(A964*CfgRawCapacityPerServerTB,4)</f>
        <v>2770560</v>
      </c>
      <c r="H964" s="3">
        <f>ROUND(G964*F964,4)</f>
        <v>27705.6</v>
      </c>
      <c r="I964" s="3">
        <f>ROUND(H964*CfgCapacityHeadroomFactor,4)</f>
        <v>22164.48</v>
      </c>
      <c r="J964" s="4">
        <f>IF(G964=0,0,ROUND(H964/G964*100,2))</f>
        <v>1</v>
      </c>
    </row>
    <row r="965" spans="1:10">
      <c r="A965">
        <v>963</v>
      </c>
      <c r="B965" s="2">
        <f>IF(A965&lt;=0,0,INT((A965-1)/10)+1)</f>
        <v>97</v>
      </c>
      <c r="C965" s="3">
        <f>IF(A965&lt;=0,0,MIN(24+8*MAX(A965-3,0),100))</f>
        <v>100</v>
      </c>
      <c r="D965" s="3">
        <f>IF(A965&lt;=0,0,MAX(FLOOR(C965/A965,1),1))</f>
        <v>1</v>
      </c>
      <c r="E965" s="3">
        <f>IF(A965&lt;=0,0,MAX(D965*B965+2,4))</f>
        <v>99</v>
      </c>
      <c r="F965" s="4">
        <f>IF(C965=0,0,MAX(C965-E965,0)/C965)</f>
        <v>0.01</v>
      </c>
      <c r="G965" s="3">
        <f>ROUND(A965*CfgRawCapacityPerServerTB,4)</f>
        <v>2773440</v>
      </c>
      <c r="H965" s="3">
        <f>ROUND(G965*F965,4)</f>
        <v>27734.4</v>
      </c>
      <c r="I965" s="3">
        <f>ROUND(H965*CfgCapacityHeadroomFactor,4)</f>
        <v>22187.52</v>
      </c>
      <c r="J965" s="4">
        <f>IF(G965=0,0,ROUND(H965/G965*100,2))</f>
        <v>1</v>
      </c>
    </row>
    <row r="966" spans="1:10">
      <c r="A966">
        <v>964</v>
      </c>
      <c r="B966" s="2">
        <f>IF(A966&lt;=0,0,INT((A966-1)/10)+1)</f>
        <v>97</v>
      </c>
      <c r="C966" s="3">
        <f>IF(A966&lt;=0,0,MIN(24+8*MAX(A966-3,0),100))</f>
        <v>100</v>
      </c>
      <c r="D966" s="3">
        <f>IF(A966&lt;=0,0,MAX(FLOOR(C966/A966,1),1))</f>
        <v>1</v>
      </c>
      <c r="E966" s="3">
        <f>IF(A966&lt;=0,0,MAX(D966*B966+2,4))</f>
        <v>99</v>
      </c>
      <c r="F966" s="4">
        <f>IF(C966=0,0,MAX(C966-E966,0)/C966)</f>
        <v>0.01</v>
      </c>
      <c r="G966" s="3">
        <f>ROUND(A966*CfgRawCapacityPerServerTB,4)</f>
        <v>2776320</v>
      </c>
      <c r="H966" s="3">
        <f>ROUND(G966*F966,4)</f>
        <v>27763.2</v>
      </c>
      <c r="I966" s="3">
        <f>ROUND(H966*CfgCapacityHeadroomFactor,4)</f>
        <v>22210.56</v>
      </c>
      <c r="J966" s="4">
        <f>IF(G966=0,0,ROUND(H966/G966*100,2))</f>
        <v>1</v>
      </c>
    </row>
    <row r="967" spans="1:10">
      <c r="A967">
        <v>965</v>
      </c>
      <c r="B967" s="2">
        <f>IF(A967&lt;=0,0,INT((A967-1)/10)+1)</f>
        <v>97</v>
      </c>
      <c r="C967" s="3">
        <f>IF(A967&lt;=0,0,MIN(24+8*MAX(A967-3,0),100))</f>
        <v>100</v>
      </c>
      <c r="D967" s="3">
        <f>IF(A967&lt;=0,0,MAX(FLOOR(C967/A967,1),1))</f>
        <v>1</v>
      </c>
      <c r="E967" s="3">
        <f>IF(A967&lt;=0,0,MAX(D967*B967+2,4))</f>
        <v>99</v>
      </c>
      <c r="F967" s="4">
        <f>IF(C967=0,0,MAX(C967-E967,0)/C967)</f>
        <v>0.01</v>
      </c>
      <c r="G967" s="3">
        <f>ROUND(A967*CfgRawCapacityPerServerTB,4)</f>
        <v>2779200</v>
      </c>
      <c r="H967" s="3">
        <f>ROUND(G967*F967,4)</f>
        <v>27792</v>
      </c>
      <c r="I967" s="3">
        <f>ROUND(H967*CfgCapacityHeadroomFactor,4)</f>
        <v>22233.6</v>
      </c>
      <c r="J967" s="4">
        <f>IF(G967=0,0,ROUND(H967/G967*100,2))</f>
        <v>1</v>
      </c>
    </row>
    <row r="968" spans="1:10">
      <c r="A968">
        <v>966</v>
      </c>
      <c r="B968" s="2">
        <f>IF(A968&lt;=0,0,INT((A968-1)/10)+1)</f>
        <v>97</v>
      </c>
      <c r="C968" s="3">
        <f>IF(A968&lt;=0,0,MIN(24+8*MAX(A968-3,0),100))</f>
        <v>100</v>
      </c>
      <c r="D968" s="3">
        <f>IF(A968&lt;=0,0,MAX(FLOOR(C968/A968,1),1))</f>
        <v>1</v>
      </c>
      <c r="E968" s="3">
        <f>IF(A968&lt;=0,0,MAX(D968*B968+2,4))</f>
        <v>99</v>
      </c>
      <c r="F968" s="4">
        <f>IF(C968=0,0,MAX(C968-E968,0)/C968)</f>
        <v>0.01</v>
      </c>
      <c r="G968" s="3">
        <f>ROUND(A968*CfgRawCapacityPerServerTB,4)</f>
        <v>2782080</v>
      </c>
      <c r="H968" s="3">
        <f>ROUND(G968*F968,4)</f>
        <v>27820.8</v>
      </c>
      <c r="I968" s="3">
        <f>ROUND(H968*CfgCapacityHeadroomFactor,4)</f>
        <v>22256.64</v>
      </c>
      <c r="J968" s="4">
        <f>IF(G968=0,0,ROUND(H968/G968*100,2))</f>
        <v>1</v>
      </c>
    </row>
    <row r="969" spans="1:10">
      <c r="A969">
        <v>967</v>
      </c>
      <c r="B969" s="2">
        <f>IF(A969&lt;=0,0,INT((A969-1)/10)+1)</f>
        <v>97</v>
      </c>
      <c r="C969" s="3">
        <f>IF(A969&lt;=0,0,MIN(24+8*MAX(A969-3,0),100))</f>
        <v>100</v>
      </c>
      <c r="D969" s="3">
        <f>IF(A969&lt;=0,0,MAX(FLOOR(C969/A969,1),1))</f>
        <v>1</v>
      </c>
      <c r="E969" s="3">
        <f>IF(A969&lt;=0,0,MAX(D969*B969+2,4))</f>
        <v>99</v>
      </c>
      <c r="F969" s="4">
        <f>IF(C969=0,0,MAX(C969-E969,0)/C969)</f>
        <v>0.01</v>
      </c>
      <c r="G969" s="3">
        <f>ROUND(A969*CfgRawCapacityPerServerTB,4)</f>
        <v>2784960</v>
      </c>
      <c r="H969" s="3">
        <f>ROUND(G969*F969,4)</f>
        <v>27849.6</v>
      </c>
      <c r="I969" s="3">
        <f>ROUND(H969*CfgCapacityHeadroomFactor,4)</f>
        <v>22279.68</v>
      </c>
      <c r="J969" s="4">
        <f>IF(G969=0,0,ROUND(H969/G969*100,2))</f>
        <v>1</v>
      </c>
    </row>
    <row r="970" spans="1:10">
      <c r="A970">
        <v>968</v>
      </c>
      <c r="B970" s="2">
        <f>IF(A970&lt;=0,0,INT((A970-1)/10)+1)</f>
        <v>97</v>
      </c>
      <c r="C970" s="3">
        <f>IF(A970&lt;=0,0,MIN(24+8*MAX(A970-3,0),100))</f>
        <v>100</v>
      </c>
      <c r="D970" s="3">
        <f>IF(A970&lt;=0,0,MAX(FLOOR(C970/A970,1),1))</f>
        <v>1</v>
      </c>
      <c r="E970" s="3">
        <f>IF(A970&lt;=0,0,MAX(D970*B970+2,4))</f>
        <v>99</v>
      </c>
      <c r="F970" s="4">
        <f>IF(C970=0,0,MAX(C970-E970,0)/C970)</f>
        <v>0.01</v>
      </c>
      <c r="G970" s="3">
        <f>ROUND(A970*CfgRawCapacityPerServerTB,4)</f>
        <v>2787840</v>
      </c>
      <c r="H970" s="3">
        <f>ROUND(G970*F970,4)</f>
        <v>27878.4</v>
      </c>
      <c r="I970" s="3">
        <f>ROUND(H970*CfgCapacityHeadroomFactor,4)</f>
        <v>22302.72</v>
      </c>
      <c r="J970" s="4">
        <f>IF(G970=0,0,ROUND(H970/G970*100,2))</f>
        <v>1</v>
      </c>
    </row>
    <row r="971" spans="1:10">
      <c r="A971">
        <v>969</v>
      </c>
      <c r="B971" s="2">
        <f>IF(A971&lt;=0,0,INT((A971-1)/10)+1)</f>
        <v>97</v>
      </c>
      <c r="C971" s="3">
        <f>IF(A971&lt;=0,0,MIN(24+8*MAX(A971-3,0),100))</f>
        <v>100</v>
      </c>
      <c r="D971" s="3">
        <f>IF(A971&lt;=0,0,MAX(FLOOR(C971/A971,1),1))</f>
        <v>1</v>
      </c>
      <c r="E971" s="3">
        <f>IF(A971&lt;=0,0,MAX(D971*B971+2,4))</f>
        <v>99</v>
      </c>
      <c r="F971" s="4">
        <f>IF(C971=0,0,MAX(C971-E971,0)/C971)</f>
        <v>0.01</v>
      </c>
      <c r="G971" s="3">
        <f>ROUND(A971*CfgRawCapacityPerServerTB,4)</f>
        <v>2790720</v>
      </c>
      <c r="H971" s="3">
        <f>ROUND(G971*F971,4)</f>
        <v>27907.2</v>
      </c>
      <c r="I971" s="3">
        <f>ROUND(H971*CfgCapacityHeadroomFactor,4)</f>
        <v>22325.76</v>
      </c>
      <c r="J971" s="4">
        <f>IF(G971=0,0,ROUND(H971/G971*100,2))</f>
        <v>1</v>
      </c>
    </row>
    <row r="972" spans="1:10">
      <c r="A972">
        <v>970</v>
      </c>
      <c r="B972" s="2">
        <f>IF(A972&lt;=0,0,INT((A972-1)/10)+1)</f>
        <v>97</v>
      </c>
      <c r="C972" s="3">
        <f>IF(A972&lt;=0,0,MIN(24+8*MAX(A972-3,0),100))</f>
        <v>100</v>
      </c>
      <c r="D972" s="3">
        <f>IF(A972&lt;=0,0,MAX(FLOOR(C972/A972,1),1))</f>
        <v>1</v>
      </c>
      <c r="E972" s="3">
        <f>IF(A972&lt;=0,0,MAX(D972*B972+2,4))</f>
        <v>99</v>
      </c>
      <c r="F972" s="4">
        <f>IF(C972=0,0,MAX(C972-E972,0)/C972)</f>
        <v>0.01</v>
      </c>
      <c r="G972" s="3">
        <f>ROUND(A972*CfgRawCapacityPerServerTB,4)</f>
        <v>2793600</v>
      </c>
      <c r="H972" s="3">
        <f>ROUND(G972*F972,4)</f>
        <v>27936</v>
      </c>
      <c r="I972" s="3">
        <f>ROUND(H972*CfgCapacityHeadroomFactor,4)</f>
        <v>22348.8</v>
      </c>
      <c r="J972" s="4">
        <f>IF(G972=0,0,ROUND(H972/G972*100,2))</f>
        <v>1</v>
      </c>
    </row>
    <row r="973" spans="1:10">
      <c r="A973">
        <v>971</v>
      </c>
      <c r="B973" s="2">
        <f>IF(A973&lt;=0,0,INT((A973-1)/10)+1)</f>
        <v>98</v>
      </c>
      <c r="C973" s="3">
        <f>IF(A973&lt;=0,0,MIN(24+8*MAX(A973-3,0),100))</f>
        <v>100</v>
      </c>
      <c r="D973" s="3">
        <f>IF(A973&lt;=0,0,MAX(FLOOR(C973/A973,1),1))</f>
        <v>1</v>
      </c>
      <c r="E973" s="3">
        <f>IF(A973&lt;=0,0,MAX(D973*B973+2,4))</f>
        <v>100</v>
      </c>
      <c r="F973" s="4">
        <f>IF(C973=0,0,MAX(C973-E973,0)/C973)</f>
        <v>0</v>
      </c>
      <c r="G973" s="3">
        <f>ROUND(A973*CfgRawCapacityPerServerTB,4)</f>
        <v>2796480</v>
      </c>
      <c r="H973" s="3">
        <f>ROUND(G973*F973,4)</f>
        <v>0</v>
      </c>
      <c r="I973" s="3">
        <f>ROUND(H973*CfgCapacityHeadroomFactor,4)</f>
        <v>0</v>
      </c>
      <c r="J973" s="4">
        <f>IF(G973=0,0,ROUND(H973/G973*100,2))</f>
        <v>0</v>
      </c>
    </row>
    <row r="974" spans="1:10">
      <c r="A974">
        <v>972</v>
      </c>
      <c r="B974" s="2">
        <f>IF(A974&lt;=0,0,INT((A974-1)/10)+1)</f>
        <v>98</v>
      </c>
      <c r="C974" s="3">
        <f>IF(A974&lt;=0,0,MIN(24+8*MAX(A974-3,0),100))</f>
        <v>100</v>
      </c>
      <c r="D974" s="3">
        <f>IF(A974&lt;=0,0,MAX(FLOOR(C974/A974,1),1))</f>
        <v>1</v>
      </c>
      <c r="E974" s="3">
        <f>IF(A974&lt;=0,0,MAX(D974*B974+2,4))</f>
        <v>100</v>
      </c>
      <c r="F974" s="4">
        <f>IF(C974=0,0,MAX(C974-E974,0)/C974)</f>
        <v>0</v>
      </c>
      <c r="G974" s="3">
        <f>ROUND(A974*CfgRawCapacityPerServerTB,4)</f>
        <v>2799360</v>
      </c>
      <c r="H974" s="3">
        <f>ROUND(G974*F974,4)</f>
        <v>0</v>
      </c>
      <c r="I974" s="3">
        <f>ROUND(H974*CfgCapacityHeadroomFactor,4)</f>
        <v>0</v>
      </c>
      <c r="J974" s="4">
        <f>IF(G974=0,0,ROUND(H974/G974*100,2))</f>
        <v>0</v>
      </c>
    </row>
    <row r="975" spans="1:10">
      <c r="A975">
        <v>973</v>
      </c>
      <c r="B975" s="2">
        <f>IF(A975&lt;=0,0,INT((A975-1)/10)+1)</f>
        <v>98</v>
      </c>
      <c r="C975" s="3">
        <f>IF(A975&lt;=0,0,MIN(24+8*MAX(A975-3,0),100))</f>
        <v>100</v>
      </c>
      <c r="D975" s="3">
        <f>IF(A975&lt;=0,0,MAX(FLOOR(C975/A975,1),1))</f>
        <v>1</v>
      </c>
      <c r="E975" s="3">
        <f>IF(A975&lt;=0,0,MAX(D975*B975+2,4))</f>
        <v>100</v>
      </c>
      <c r="F975" s="4">
        <f>IF(C975=0,0,MAX(C975-E975,0)/C975)</f>
        <v>0</v>
      </c>
      <c r="G975" s="3">
        <f>ROUND(A975*CfgRawCapacityPerServerTB,4)</f>
        <v>2802240</v>
      </c>
      <c r="H975" s="3">
        <f>ROUND(G975*F975,4)</f>
        <v>0</v>
      </c>
      <c r="I975" s="3">
        <f>ROUND(H975*CfgCapacityHeadroomFactor,4)</f>
        <v>0</v>
      </c>
      <c r="J975" s="4">
        <f>IF(G975=0,0,ROUND(H975/G975*100,2))</f>
        <v>0</v>
      </c>
    </row>
    <row r="976" spans="1:10">
      <c r="A976">
        <v>974</v>
      </c>
      <c r="B976" s="2">
        <f>IF(A976&lt;=0,0,INT((A976-1)/10)+1)</f>
        <v>98</v>
      </c>
      <c r="C976" s="3">
        <f>IF(A976&lt;=0,0,MIN(24+8*MAX(A976-3,0),100))</f>
        <v>100</v>
      </c>
      <c r="D976" s="3">
        <f>IF(A976&lt;=0,0,MAX(FLOOR(C976/A976,1),1))</f>
        <v>1</v>
      </c>
      <c r="E976" s="3">
        <f>IF(A976&lt;=0,0,MAX(D976*B976+2,4))</f>
        <v>100</v>
      </c>
      <c r="F976" s="4">
        <f>IF(C976=0,0,MAX(C976-E976,0)/C976)</f>
        <v>0</v>
      </c>
      <c r="G976" s="3">
        <f>ROUND(A976*CfgRawCapacityPerServerTB,4)</f>
        <v>2805120</v>
      </c>
      <c r="H976" s="3">
        <f>ROUND(G976*F976,4)</f>
        <v>0</v>
      </c>
      <c r="I976" s="3">
        <f>ROUND(H976*CfgCapacityHeadroomFactor,4)</f>
        <v>0</v>
      </c>
      <c r="J976" s="4">
        <f>IF(G976=0,0,ROUND(H976/G976*100,2))</f>
        <v>0</v>
      </c>
    </row>
    <row r="977" spans="1:10">
      <c r="A977">
        <v>975</v>
      </c>
      <c r="B977" s="2">
        <f>IF(A977&lt;=0,0,INT((A977-1)/10)+1)</f>
        <v>98</v>
      </c>
      <c r="C977" s="3">
        <f>IF(A977&lt;=0,0,MIN(24+8*MAX(A977-3,0),100))</f>
        <v>100</v>
      </c>
      <c r="D977" s="3">
        <f>IF(A977&lt;=0,0,MAX(FLOOR(C977/A977,1),1))</f>
        <v>1</v>
      </c>
      <c r="E977" s="3">
        <f>IF(A977&lt;=0,0,MAX(D977*B977+2,4))</f>
        <v>100</v>
      </c>
      <c r="F977" s="4">
        <f>IF(C977=0,0,MAX(C977-E977,0)/C977)</f>
        <v>0</v>
      </c>
      <c r="G977" s="3">
        <f>ROUND(A977*CfgRawCapacityPerServerTB,4)</f>
        <v>2808000</v>
      </c>
      <c r="H977" s="3">
        <f>ROUND(G977*F977,4)</f>
        <v>0</v>
      </c>
      <c r="I977" s="3">
        <f>ROUND(H977*CfgCapacityHeadroomFactor,4)</f>
        <v>0</v>
      </c>
      <c r="J977" s="4">
        <f>IF(G977=0,0,ROUND(H977/G977*100,2))</f>
        <v>0</v>
      </c>
    </row>
    <row r="978" spans="1:10">
      <c r="A978">
        <v>976</v>
      </c>
      <c r="B978" s="2">
        <f>IF(A978&lt;=0,0,INT((A978-1)/10)+1)</f>
        <v>98</v>
      </c>
      <c r="C978" s="3">
        <f>IF(A978&lt;=0,0,MIN(24+8*MAX(A978-3,0),100))</f>
        <v>100</v>
      </c>
      <c r="D978" s="3">
        <f>IF(A978&lt;=0,0,MAX(FLOOR(C978/A978,1),1))</f>
        <v>1</v>
      </c>
      <c r="E978" s="3">
        <f>IF(A978&lt;=0,0,MAX(D978*B978+2,4))</f>
        <v>100</v>
      </c>
      <c r="F978" s="4">
        <f>IF(C978=0,0,MAX(C978-E978,0)/C978)</f>
        <v>0</v>
      </c>
      <c r="G978" s="3">
        <f>ROUND(A978*CfgRawCapacityPerServerTB,4)</f>
        <v>2810880</v>
      </c>
      <c r="H978" s="3">
        <f>ROUND(G978*F978,4)</f>
        <v>0</v>
      </c>
      <c r="I978" s="3">
        <f>ROUND(H978*CfgCapacityHeadroomFactor,4)</f>
        <v>0</v>
      </c>
      <c r="J978" s="4">
        <f>IF(G978=0,0,ROUND(H978/G978*100,2))</f>
        <v>0</v>
      </c>
    </row>
    <row r="979" spans="1:10">
      <c r="A979">
        <v>977</v>
      </c>
      <c r="B979" s="2">
        <f>IF(A979&lt;=0,0,INT((A979-1)/10)+1)</f>
        <v>98</v>
      </c>
      <c r="C979" s="3">
        <f>IF(A979&lt;=0,0,MIN(24+8*MAX(A979-3,0),100))</f>
        <v>100</v>
      </c>
      <c r="D979" s="3">
        <f>IF(A979&lt;=0,0,MAX(FLOOR(C979/A979,1),1))</f>
        <v>1</v>
      </c>
      <c r="E979" s="3">
        <f>IF(A979&lt;=0,0,MAX(D979*B979+2,4))</f>
        <v>100</v>
      </c>
      <c r="F979" s="4">
        <f>IF(C979=0,0,MAX(C979-E979,0)/C979)</f>
        <v>0</v>
      </c>
      <c r="G979" s="3">
        <f>ROUND(A979*CfgRawCapacityPerServerTB,4)</f>
        <v>2813760</v>
      </c>
      <c r="H979" s="3">
        <f>ROUND(G979*F979,4)</f>
        <v>0</v>
      </c>
      <c r="I979" s="3">
        <f>ROUND(H979*CfgCapacityHeadroomFactor,4)</f>
        <v>0</v>
      </c>
      <c r="J979" s="4">
        <f>IF(G979=0,0,ROUND(H979/G979*100,2))</f>
        <v>0</v>
      </c>
    </row>
    <row r="980" spans="1:10">
      <c r="A980">
        <v>978</v>
      </c>
      <c r="B980" s="2">
        <f>IF(A980&lt;=0,0,INT((A980-1)/10)+1)</f>
        <v>98</v>
      </c>
      <c r="C980" s="3">
        <f>IF(A980&lt;=0,0,MIN(24+8*MAX(A980-3,0),100))</f>
        <v>100</v>
      </c>
      <c r="D980" s="3">
        <f>IF(A980&lt;=0,0,MAX(FLOOR(C980/A980,1),1))</f>
        <v>1</v>
      </c>
      <c r="E980" s="3">
        <f>IF(A980&lt;=0,0,MAX(D980*B980+2,4))</f>
        <v>100</v>
      </c>
      <c r="F980" s="4">
        <f>IF(C980=0,0,MAX(C980-E980,0)/C980)</f>
        <v>0</v>
      </c>
      <c r="G980" s="3">
        <f>ROUND(A980*CfgRawCapacityPerServerTB,4)</f>
        <v>2816640</v>
      </c>
      <c r="H980" s="3">
        <f>ROUND(G980*F980,4)</f>
        <v>0</v>
      </c>
      <c r="I980" s="3">
        <f>ROUND(H980*CfgCapacityHeadroomFactor,4)</f>
        <v>0</v>
      </c>
      <c r="J980" s="4">
        <f>IF(G980=0,0,ROUND(H980/G980*100,2))</f>
        <v>0</v>
      </c>
    </row>
    <row r="981" spans="1:10">
      <c r="A981">
        <v>979</v>
      </c>
      <c r="B981" s="2">
        <f>IF(A981&lt;=0,0,INT((A981-1)/10)+1)</f>
        <v>98</v>
      </c>
      <c r="C981" s="3">
        <f>IF(A981&lt;=0,0,MIN(24+8*MAX(A981-3,0),100))</f>
        <v>100</v>
      </c>
      <c r="D981" s="3">
        <f>IF(A981&lt;=0,0,MAX(FLOOR(C981/A981,1),1))</f>
        <v>1</v>
      </c>
      <c r="E981" s="3">
        <f>IF(A981&lt;=0,0,MAX(D981*B981+2,4))</f>
        <v>100</v>
      </c>
      <c r="F981" s="4">
        <f>IF(C981=0,0,MAX(C981-E981,0)/C981)</f>
        <v>0</v>
      </c>
      <c r="G981" s="3">
        <f>ROUND(A981*CfgRawCapacityPerServerTB,4)</f>
        <v>2819520</v>
      </c>
      <c r="H981" s="3">
        <f>ROUND(G981*F981,4)</f>
        <v>0</v>
      </c>
      <c r="I981" s="3">
        <f>ROUND(H981*CfgCapacityHeadroomFactor,4)</f>
        <v>0</v>
      </c>
      <c r="J981" s="4">
        <f>IF(G981=0,0,ROUND(H981/G981*100,2))</f>
        <v>0</v>
      </c>
    </row>
    <row r="982" spans="1:10">
      <c r="A982">
        <v>980</v>
      </c>
      <c r="B982" s="2">
        <f>IF(A982&lt;=0,0,INT((A982-1)/10)+1)</f>
        <v>98</v>
      </c>
      <c r="C982" s="3">
        <f>IF(A982&lt;=0,0,MIN(24+8*MAX(A982-3,0),100))</f>
        <v>100</v>
      </c>
      <c r="D982" s="3">
        <f>IF(A982&lt;=0,0,MAX(FLOOR(C982/A982,1),1))</f>
        <v>1</v>
      </c>
      <c r="E982" s="3">
        <f>IF(A982&lt;=0,0,MAX(D982*B982+2,4))</f>
        <v>100</v>
      </c>
      <c r="F982" s="4">
        <f>IF(C982=0,0,MAX(C982-E982,0)/C982)</f>
        <v>0</v>
      </c>
      <c r="G982" s="3">
        <f>ROUND(A982*CfgRawCapacityPerServerTB,4)</f>
        <v>2822400</v>
      </c>
      <c r="H982" s="3">
        <f>ROUND(G982*F982,4)</f>
        <v>0</v>
      </c>
      <c r="I982" s="3">
        <f>ROUND(H982*CfgCapacityHeadroomFactor,4)</f>
        <v>0</v>
      </c>
      <c r="J982" s="4">
        <f>IF(G982=0,0,ROUND(H982/G982*100,2))</f>
        <v>0</v>
      </c>
    </row>
    <row r="983" spans="1:10">
      <c r="A983">
        <v>981</v>
      </c>
      <c r="B983" s="2">
        <f>IF(A983&lt;=0,0,INT((A983-1)/10)+1)</f>
        <v>99</v>
      </c>
      <c r="C983" s="3">
        <f>IF(A983&lt;=0,0,MIN(24+8*MAX(A983-3,0),100))</f>
        <v>100</v>
      </c>
      <c r="D983" s="3">
        <f>IF(A983&lt;=0,0,MAX(FLOOR(C983/A983,1),1))</f>
        <v>1</v>
      </c>
      <c r="E983" s="3">
        <f>IF(A983&lt;=0,0,MAX(D983*B983+2,4))</f>
        <v>101</v>
      </c>
      <c r="F983" s="4">
        <f>IF(C983=0,0,MAX(C983-E983,0)/C983)</f>
        <v>0</v>
      </c>
      <c r="G983" s="3">
        <f>ROUND(A983*CfgRawCapacityPerServerTB,4)</f>
        <v>2825280</v>
      </c>
      <c r="H983" s="3">
        <f>ROUND(G983*F983,4)</f>
        <v>0</v>
      </c>
      <c r="I983" s="3">
        <f>ROUND(H983*CfgCapacityHeadroomFactor,4)</f>
        <v>0</v>
      </c>
      <c r="J983" s="4">
        <f>IF(G983=0,0,ROUND(H983/G983*100,2))</f>
        <v>0</v>
      </c>
    </row>
    <row r="984" spans="1:10">
      <c r="A984">
        <v>982</v>
      </c>
      <c r="B984" s="2">
        <f>IF(A984&lt;=0,0,INT((A984-1)/10)+1)</f>
        <v>99</v>
      </c>
      <c r="C984" s="3">
        <f>IF(A984&lt;=0,0,MIN(24+8*MAX(A984-3,0),100))</f>
        <v>100</v>
      </c>
      <c r="D984" s="3">
        <f>IF(A984&lt;=0,0,MAX(FLOOR(C984/A984,1),1))</f>
        <v>1</v>
      </c>
      <c r="E984" s="3">
        <f>IF(A984&lt;=0,0,MAX(D984*B984+2,4))</f>
        <v>101</v>
      </c>
      <c r="F984" s="4">
        <f>IF(C984=0,0,MAX(C984-E984,0)/C984)</f>
        <v>0</v>
      </c>
      <c r="G984" s="3">
        <f>ROUND(A984*CfgRawCapacityPerServerTB,4)</f>
        <v>2828160</v>
      </c>
      <c r="H984" s="3">
        <f>ROUND(G984*F984,4)</f>
        <v>0</v>
      </c>
      <c r="I984" s="3">
        <f>ROUND(H984*CfgCapacityHeadroomFactor,4)</f>
        <v>0</v>
      </c>
      <c r="J984" s="4">
        <f>IF(G984=0,0,ROUND(H984/G984*100,2))</f>
        <v>0</v>
      </c>
    </row>
    <row r="985" spans="1:10">
      <c r="A985">
        <v>983</v>
      </c>
      <c r="B985" s="2">
        <f>IF(A985&lt;=0,0,INT((A985-1)/10)+1)</f>
        <v>99</v>
      </c>
      <c r="C985" s="3">
        <f>IF(A985&lt;=0,0,MIN(24+8*MAX(A985-3,0),100))</f>
        <v>100</v>
      </c>
      <c r="D985" s="3">
        <f>IF(A985&lt;=0,0,MAX(FLOOR(C985/A985,1),1))</f>
        <v>1</v>
      </c>
      <c r="E985" s="3">
        <f>IF(A985&lt;=0,0,MAX(D985*B985+2,4))</f>
        <v>101</v>
      </c>
      <c r="F985" s="4">
        <f>IF(C985=0,0,MAX(C985-E985,0)/C985)</f>
        <v>0</v>
      </c>
      <c r="G985" s="3">
        <f>ROUND(A985*CfgRawCapacityPerServerTB,4)</f>
        <v>2831040</v>
      </c>
      <c r="H985" s="3">
        <f>ROUND(G985*F985,4)</f>
        <v>0</v>
      </c>
      <c r="I985" s="3">
        <f>ROUND(H985*CfgCapacityHeadroomFactor,4)</f>
        <v>0</v>
      </c>
      <c r="J985" s="4">
        <f>IF(G985=0,0,ROUND(H985/G985*100,2))</f>
        <v>0</v>
      </c>
    </row>
    <row r="986" spans="1:10">
      <c r="A986">
        <v>984</v>
      </c>
      <c r="B986" s="2">
        <f>IF(A986&lt;=0,0,INT((A986-1)/10)+1)</f>
        <v>99</v>
      </c>
      <c r="C986" s="3">
        <f>IF(A986&lt;=0,0,MIN(24+8*MAX(A986-3,0),100))</f>
        <v>100</v>
      </c>
      <c r="D986" s="3">
        <f>IF(A986&lt;=0,0,MAX(FLOOR(C986/A986,1),1))</f>
        <v>1</v>
      </c>
      <c r="E986" s="3">
        <f>IF(A986&lt;=0,0,MAX(D986*B986+2,4))</f>
        <v>101</v>
      </c>
      <c r="F986" s="4">
        <f>IF(C986=0,0,MAX(C986-E986,0)/C986)</f>
        <v>0</v>
      </c>
      <c r="G986" s="3">
        <f>ROUND(A986*CfgRawCapacityPerServerTB,4)</f>
        <v>2833920</v>
      </c>
      <c r="H986" s="3">
        <f>ROUND(G986*F986,4)</f>
        <v>0</v>
      </c>
      <c r="I986" s="3">
        <f>ROUND(H986*CfgCapacityHeadroomFactor,4)</f>
        <v>0</v>
      </c>
      <c r="J986" s="4">
        <f>IF(G986=0,0,ROUND(H986/G986*100,2))</f>
        <v>0</v>
      </c>
    </row>
    <row r="987" spans="1:10">
      <c r="A987">
        <v>985</v>
      </c>
      <c r="B987" s="2">
        <f>IF(A987&lt;=0,0,INT((A987-1)/10)+1)</f>
        <v>99</v>
      </c>
      <c r="C987" s="3">
        <f>IF(A987&lt;=0,0,MIN(24+8*MAX(A987-3,0),100))</f>
        <v>100</v>
      </c>
      <c r="D987" s="3">
        <f>IF(A987&lt;=0,0,MAX(FLOOR(C987/A987,1),1))</f>
        <v>1</v>
      </c>
      <c r="E987" s="3">
        <f>IF(A987&lt;=0,0,MAX(D987*B987+2,4))</f>
        <v>101</v>
      </c>
      <c r="F987" s="4">
        <f>IF(C987=0,0,MAX(C987-E987,0)/C987)</f>
        <v>0</v>
      </c>
      <c r="G987" s="3">
        <f>ROUND(A987*CfgRawCapacityPerServerTB,4)</f>
        <v>2836800</v>
      </c>
      <c r="H987" s="3">
        <f>ROUND(G987*F987,4)</f>
        <v>0</v>
      </c>
      <c r="I987" s="3">
        <f>ROUND(H987*CfgCapacityHeadroomFactor,4)</f>
        <v>0</v>
      </c>
      <c r="J987" s="4">
        <f>IF(G987=0,0,ROUND(H987/G987*100,2))</f>
        <v>0</v>
      </c>
    </row>
    <row r="988" spans="1:10">
      <c r="A988">
        <v>986</v>
      </c>
      <c r="B988" s="2">
        <f>IF(A988&lt;=0,0,INT((A988-1)/10)+1)</f>
        <v>99</v>
      </c>
      <c r="C988" s="3">
        <f>IF(A988&lt;=0,0,MIN(24+8*MAX(A988-3,0),100))</f>
        <v>100</v>
      </c>
      <c r="D988" s="3">
        <f>IF(A988&lt;=0,0,MAX(FLOOR(C988/A988,1),1))</f>
        <v>1</v>
      </c>
      <c r="E988" s="3">
        <f>IF(A988&lt;=0,0,MAX(D988*B988+2,4))</f>
        <v>101</v>
      </c>
      <c r="F988" s="4">
        <f>IF(C988=0,0,MAX(C988-E988,0)/C988)</f>
        <v>0</v>
      </c>
      <c r="G988" s="3">
        <f>ROUND(A988*CfgRawCapacityPerServerTB,4)</f>
        <v>2839680</v>
      </c>
      <c r="H988" s="3">
        <f>ROUND(G988*F988,4)</f>
        <v>0</v>
      </c>
      <c r="I988" s="3">
        <f>ROUND(H988*CfgCapacityHeadroomFactor,4)</f>
        <v>0</v>
      </c>
      <c r="J988" s="4">
        <f>IF(G988=0,0,ROUND(H988/G988*100,2))</f>
        <v>0</v>
      </c>
    </row>
    <row r="989" spans="1:10">
      <c r="A989">
        <v>987</v>
      </c>
      <c r="B989" s="2">
        <f>IF(A989&lt;=0,0,INT((A989-1)/10)+1)</f>
        <v>99</v>
      </c>
      <c r="C989" s="3">
        <f>IF(A989&lt;=0,0,MIN(24+8*MAX(A989-3,0),100))</f>
        <v>100</v>
      </c>
      <c r="D989" s="3">
        <f>IF(A989&lt;=0,0,MAX(FLOOR(C989/A989,1),1))</f>
        <v>1</v>
      </c>
      <c r="E989" s="3">
        <f>IF(A989&lt;=0,0,MAX(D989*B989+2,4))</f>
        <v>101</v>
      </c>
      <c r="F989" s="4">
        <f>IF(C989=0,0,MAX(C989-E989,0)/C989)</f>
        <v>0</v>
      </c>
      <c r="G989" s="3">
        <f>ROUND(A989*CfgRawCapacityPerServerTB,4)</f>
        <v>2842560</v>
      </c>
      <c r="H989" s="3">
        <f>ROUND(G989*F989,4)</f>
        <v>0</v>
      </c>
      <c r="I989" s="3">
        <f>ROUND(H989*CfgCapacityHeadroomFactor,4)</f>
        <v>0</v>
      </c>
      <c r="J989" s="4">
        <f>IF(G989=0,0,ROUND(H989/G989*100,2))</f>
        <v>0</v>
      </c>
    </row>
    <row r="990" spans="1:10">
      <c r="A990">
        <v>988</v>
      </c>
      <c r="B990" s="2">
        <f>IF(A990&lt;=0,0,INT((A990-1)/10)+1)</f>
        <v>99</v>
      </c>
      <c r="C990" s="3">
        <f>IF(A990&lt;=0,0,MIN(24+8*MAX(A990-3,0),100))</f>
        <v>100</v>
      </c>
      <c r="D990" s="3">
        <f>IF(A990&lt;=0,0,MAX(FLOOR(C990/A990,1),1))</f>
        <v>1</v>
      </c>
      <c r="E990" s="3">
        <f>IF(A990&lt;=0,0,MAX(D990*B990+2,4))</f>
        <v>101</v>
      </c>
      <c r="F990" s="4">
        <f>IF(C990=0,0,MAX(C990-E990,0)/C990)</f>
        <v>0</v>
      </c>
      <c r="G990" s="3">
        <f>ROUND(A990*CfgRawCapacityPerServerTB,4)</f>
        <v>2845440</v>
      </c>
      <c r="H990" s="3">
        <f>ROUND(G990*F990,4)</f>
        <v>0</v>
      </c>
      <c r="I990" s="3">
        <f>ROUND(H990*CfgCapacityHeadroomFactor,4)</f>
        <v>0</v>
      </c>
      <c r="J990" s="4">
        <f>IF(G990=0,0,ROUND(H990/G990*100,2))</f>
        <v>0</v>
      </c>
    </row>
    <row r="991" spans="1:10">
      <c r="A991">
        <v>989</v>
      </c>
      <c r="B991" s="2">
        <f>IF(A991&lt;=0,0,INT((A991-1)/10)+1)</f>
        <v>99</v>
      </c>
      <c r="C991" s="3">
        <f>IF(A991&lt;=0,0,MIN(24+8*MAX(A991-3,0),100))</f>
        <v>100</v>
      </c>
      <c r="D991" s="3">
        <f>IF(A991&lt;=0,0,MAX(FLOOR(C991/A991,1),1))</f>
        <v>1</v>
      </c>
      <c r="E991" s="3">
        <f>IF(A991&lt;=0,0,MAX(D991*B991+2,4))</f>
        <v>101</v>
      </c>
      <c r="F991" s="4">
        <f>IF(C991=0,0,MAX(C991-E991,0)/C991)</f>
        <v>0</v>
      </c>
      <c r="G991" s="3">
        <f>ROUND(A991*CfgRawCapacityPerServerTB,4)</f>
        <v>2848320</v>
      </c>
      <c r="H991" s="3">
        <f>ROUND(G991*F991,4)</f>
        <v>0</v>
      </c>
      <c r="I991" s="3">
        <f>ROUND(H991*CfgCapacityHeadroomFactor,4)</f>
        <v>0</v>
      </c>
      <c r="J991" s="4">
        <f>IF(G991=0,0,ROUND(H991/G991*100,2))</f>
        <v>0</v>
      </c>
    </row>
    <row r="992" spans="1:10">
      <c r="A992">
        <v>990</v>
      </c>
      <c r="B992" s="2">
        <f>IF(A992&lt;=0,0,INT((A992-1)/10)+1)</f>
        <v>99</v>
      </c>
      <c r="C992" s="3">
        <f>IF(A992&lt;=0,0,MIN(24+8*MAX(A992-3,0),100))</f>
        <v>100</v>
      </c>
      <c r="D992" s="3">
        <f>IF(A992&lt;=0,0,MAX(FLOOR(C992/A992,1),1))</f>
        <v>1</v>
      </c>
      <c r="E992" s="3">
        <f>IF(A992&lt;=0,0,MAX(D992*B992+2,4))</f>
        <v>101</v>
      </c>
      <c r="F992" s="4">
        <f>IF(C992=0,0,MAX(C992-E992,0)/C992)</f>
        <v>0</v>
      </c>
      <c r="G992" s="3">
        <f>ROUND(A992*CfgRawCapacityPerServerTB,4)</f>
        <v>2851200</v>
      </c>
      <c r="H992" s="3">
        <f>ROUND(G992*F992,4)</f>
        <v>0</v>
      </c>
      <c r="I992" s="3">
        <f>ROUND(H992*CfgCapacityHeadroomFactor,4)</f>
        <v>0</v>
      </c>
      <c r="J992" s="4">
        <f>IF(G992=0,0,ROUND(H992/G992*100,2))</f>
        <v>0</v>
      </c>
    </row>
    <row r="993" spans="1:10">
      <c r="A993">
        <v>991</v>
      </c>
      <c r="B993" s="2">
        <f>IF(A993&lt;=0,0,INT((A993-1)/10)+1)</f>
        <v>100</v>
      </c>
      <c r="C993" s="3">
        <f>IF(A993&lt;=0,0,MIN(24+8*MAX(A993-3,0),100))</f>
        <v>100</v>
      </c>
      <c r="D993" s="3">
        <f>IF(A993&lt;=0,0,MAX(FLOOR(C993/A993,1),1))</f>
        <v>1</v>
      </c>
      <c r="E993" s="3">
        <f>IF(A993&lt;=0,0,MAX(D993*B993+2,4))</f>
        <v>102</v>
      </c>
      <c r="F993" s="4">
        <f>IF(C993=0,0,MAX(C993-E993,0)/C993)</f>
        <v>0</v>
      </c>
      <c r="G993" s="3">
        <f>ROUND(A993*CfgRawCapacityPerServerTB,4)</f>
        <v>2854080</v>
      </c>
      <c r="H993" s="3">
        <f>ROUND(G993*F993,4)</f>
        <v>0</v>
      </c>
      <c r="I993" s="3">
        <f>ROUND(H993*CfgCapacityHeadroomFactor,4)</f>
        <v>0</v>
      </c>
      <c r="J993" s="4">
        <f>IF(G993=0,0,ROUND(H993/G993*100,2))</f>
        <v>0</v>
      </c>
    </row>
    <row r="994" spans="1:10">
      <c r="A994">
        <v>992</v>
      </c>
      <c r="B994" s="2">
        <f>IF(A994&lt;=0,0,INT((A994-1)/10)+1)</f>
        <v>100</v>
      </c>
      <c r="C994" s="3">
        <f>IF(A994&lt;=0,0,MIN(24+8*MAX(A994-3,0),100))</f>
        <v>100</v>
      </c>
      <c r="D994" s="3">
        <f>IF(A994&lt;=0,0,MAX(FLOOR(C994/A994,1),1))</f>
        <v>1</v>
      </c>
      <c r="E994" s="3">
        <f>IF(A994&lt;=0,0,MAX(D994*B994+2,4))</f>
        <v>102</v>
      </c>
      <c r="F994" s="4">
        <f>IF(C994=0,0,MAX(C994-E994,0)/C994)</f>
        <v>0</v>
      </c>
      <c r="G994" s="3">
        <f>ROUND(A994*CfgRawCapacityPerServerTB,4)</f>
        <v>2856960</v>
      </c>
      <c r="H994" s="3">
        <f>ROUND(G994*F994,4)</f>
        <v>0</v>
      </c>
      <c r="I994" s="3">
        <f>ROUND(H994*CfgCapacityHeadroomFactor,4)</f>
        <v>0</v>
      </c>
      <c r="J994" s="4">
        <f>IF(G994=0,0,ROUND(H994/G994*100,2))</f>
        <v>0</v>
      </c>
    </row>
    <row r="995" spans="1:10">
      <c r="A995">
        <v>993</v>
      </c>
      <c r="B995" s="2">
        <f>IF(A995&lt;=0,0,INT((A995-1)/10)+1)</f>
        <v>100</v>
      </c>
      <c r="C995" s="3">
        <f>IF(A995&lt;=0,0,MIN(24+8*MAX(A995-3,0),100))</f>
        <v>100</v>
      </c>
      <c r="D995" s="3">
        <f>IF(A995&lt;=0,0,MAX(FLOOR(C995/A995,1),1))</f>
        <v>1</v>
      </c>
      <c r="E995" s="3">
        <f>IF(A995&lt;=0,0,MAX(D995*B995+2,4))</f>
        <v>102</v>
      </c>
      <c r="F995" s="4">
        <f>IF(C995=0,0,MAX(C995-E995,0)/C995)</f>
        <v>0</v>
      </c>
      <c r="G995" s="3">
        <f>ROUND(A995*CfgRawCapacityPerServerTB,4)</f>
        <v>2859840</v>
      </c>
      <c r="H995" s="3">
        <f>ROUND(G995*F995,4)</f>
        <v>0</v>
      </c>
      <c r="I995" s="3">
        <f>ROUND(H995*CfgCapacityHeadroomFactor,4)</f>
        <v>0</v>
      </c>
      <c r="J995" s="4">
        <f>IF(G995=0,0,ROUND(H995/G995*100,2))</f>
        <v>0</v>
      </c>
    </row>
    <row r="996" spans="1:10">
      <c r="A996">
        <v>994</v>
      </c>
      <c r="B996" s="2">
        <f>IF(A996&lt;=0,0,INT((A996-1)/10)+1)</f>
        <v>100</v>
      </c>
      <c r="C996" s="3">
        <f>IF(A996&lt;=0,0,MIN(24+8*MAX(A996-3,0),100))</f>
        <v>100</v>
      </c>
      <c r="D996" s="3">
        <f>IF(A996&lt;=0,0,MAX(FLOOR(C996/A996,1),1))</f>
        <v>1</v>
      </c>
      <c r="E996" s="3">
        <f>IF(A996&lt;=0,0,MAX(D996*B996+2,4))</f>
        <v>102</v>
      </c>
      <c r="F996" s="4">
        <f>IF(C996=0,0,MAX(C996-E996,0)/C996)</f>
        <v>0</v>
      </c>
      <c r="G996" s="3">
        <f>ROUND(A996*CfgRawCapacityPerServerTB,4)</f>
        <v>2862720</v>
      </c>
      <c r="H996" s="3">
        <f>ROUND(G996*F996,4)</f>
        <v>0</v>
      </c>
      <c r="I996" s="3">
        <f>ROUND(H996*CfgCapacityHeadroomFactor,4)</f>
        <v>0</v>
      </c>
      <c r="J996" s="4">
        <f>IF(G996=0,0,ROUND(H996/G996*100,2))</f>
        <v>0</v>
      </c>
    </row>
    <row r="997" spans="1:10">
      <c r="A997">
        <v>995</v>
      </c>
      <c r="B997" s="2">
        <f>IF(A997&lt;=0,0,INT((A997-1)/10)+1)</f>
        <v>100</v>
      </c>
      <c r="C997" s="3">
        <f>IF(A997&lt;=0,0,MIN(24+8*MAX(A997-3,0),100))</f>
        <v>100</v>
      </c>
      <c r="D997" s="3">
        <f>IF(A997&lt;=0,0,MAX(FLOOR(C997/A997,1),1))</f>
        <v>1</v>
      </c>
      <c r="E997" s="3">
        <f>IF(A997&lt;=0,0,MAX(D997*B997+2,4))</f>
        <v>102</v>
      </c>
      <c r="F997" s="4">
        <f>IF(C997=0,0,MAX(C997-E997,0)/C997)</f>
        <v>0</v>
      </c>
      <c r="G997" s="3">
        <f>ROUND(A997*CfgRawCapacityPerServerTB,4)</f>
        <v>2865600</v>
      </c>
      <c r="H997" s="3">
        <f>ROUND(G997*F997,4)</f>
        <v>0</v>
      </c>
      <c r="I997" s="3">
        <f>ROUND(H997*CfgCapacityHeadroomFactor,4)</f>
        <v>0</v>
      </c>
      <c r="J997" s="4">
        <f>IF(G997=0,0,ROUND(H997/G997*100,2))</f>
        <v>0</v>
      </c>
    </row>
    <row r="998" spans="1:10">
      <c r="A998">
        <v>996</v>
      </c>
      <c r="B998" s="2">
        <f>IF(A998&lt;=0,0,INT((A998-1)/10)+1)</f>
        <v>100</v>
      </c>
      <c r="C998" s="3">
        <f>IF(A998&lt;=0,0,MIN(24+8*MAX(A998-3,0),100))</f>
        <v>100</v>
      </c>
      <c r="D998" s="3">
        <f>IF(A998&lt;=0,0,MAX(FLOOR(C998/A998,1),1))</f>
        <v>1</v>
      </c>
      <c r="E998" s="3">
        <f>IF(A998&lt;=0,0,MAX(D998*B998+2,4))</f>
        <v>102</v>
      </c>
      <c r="F998" s="4">
        <f>IF(C998=0,0,MAX(C998-E998,0)/C998)</f>
        <v>0</v>
      </c>
      <c r="G998" s="3">
        <f>ROUND(A998*CfgRawCapacityPerServerTB,4)</f>
        <v>2868480</v>
      </c>
      <c r="H998" s="3">
        <f>ROUND(G998*F998,4)</f>
        <v>0</v>
      </c>
      <c r="I998" s="3">
        <f>ROUND(H998*CfgCapacityHeadroomFactor,4)</f>
        <v>0</v>
      </c>
      <c r="J998" s="4">
        <f>IF(G998=0,0,ROUND(H998/G998*100,2))</f>
        <v>0</v>
      </c>
    </row>
    <row r="999" spans="1:10">
      <c r="A999">
        <v>997</v>
      </c>
      <c r="B999" s="2">
        <f>IF(A999&lt;=0,0,INT((A999-1)/10)+1)</f>
        <v>100</v>
      </c>
      <c r="C999" s="3">
        <f>IF(A999&lt;=0,0,MIN(24+8*MAX(A999-3,0),100))</f>
        <v>100</v>
      </c>
      <c r="D999" s="3">
        <f>IF(A999&lt;=0,0,MAX(FLOOR(C999/A999,1),1))</f>
        <v>1</v>
      </c>
      <c r="E999" s="3">
        <f>IF(A999&lt;=0,0,MAX(D999*B999+2,4))</f>
        <v>102</v>
      </c>
      <c r="F999" s="4">
        <f>IF(C999=0,0,MAX(C999-E999,0)/C999)</f>
        <v>0</v>
      </c>
      <c r="G999" s="3">
        <f>ROUND(A999*CfgRawCapacityPerServerTB,4)</f>
        <v>2871360</v>
      </c>
      <c r="H999" s="3">
        <f>ROUND(G999*F999,4)</f>
        <v>0</v>
      </c>
      <c r="I999" s="3">
        <f>ROUND(H999*CfgCapacityHeadroomFactor,4)</f>
        <v>0</v>
      </c>
      <c r="J999" s="4">
        <f>IF(G999=0,0,ROUND(H999/G999*100,2))</f>
        <v>0</v>
      </c>
    </row>
    <row r="1000" spans="1:10">
      <c r="A1000">
        <v>998</v>
      </c>
      <c r="B1000" s="2">
        <f>IF(A1000&lt;=0,0,INT((A1000-1)/10)+1)</f>
        <v>100</v>
      </c>
      <c r="C1000" s="3">
        <f>IF(A1000&lt;=0,0,MIN(24+8*MAX(A1000-3,0),100))</f>
        <v>100</v>
      </c>
      <c r="D1000" s="3">
        <f>IF(A1000&lt;=0,0,MAX(FLOOR(C1000/A1000,1),1))</f>
        <v>1</v>
      </c>
      <c r="E1000" s="3">
        <f>IF(A1000&lt;=0,0,MAX(D1000*B1000+2,4))</f>
        <v>102</v>
      </c>
      <c r="F1000" s="4">
        <f>IF(C1000=0,0,MAX(C1000-E1000,0)/C1000)</f>
        <v>0</v>
      </c>
      <c r="G1000" s="3">
        <f>ROUND(A1000*CfgRawCapacityPerServerTB,4)</f>
        <v>2874240</v>
      </c>
      <c r="H1000" s="3">
        <f>ROUND(G1000*F1000,4)</f>
        <v>0</v>
      </c>
      <c r="I1000" s="3">
        <f>ROUND(H1000*CfgCapacityHeadroomFactor,4)</f>
        <v>0</v>
      </c>
      <c r="J1000" s="4">
        <f>IF(G1000=0,0,ROUND(H1000/G1000*100,2))</f>
        <v>0</v>
      </c>
    </row>
    <row r="1001" spans="1:10">
      <c r="A1001">
        <v>999</v>
      </c>
      <c r="B1001" s="2">
        <f>IF(A1001&lt;=0,0,INT((A1001-1)/10)+1)</f>
        <v>100</v>
      </c>
      <c r="C1001" s="3">
        <f>IF(A1001&lt;=0,0,MIN(24+8*MAX(A1001-3,0),100))</f>
        <v>100</v>
      </c>
      <c r="D1001" s="3">
        <f>IF(A1001&lt;=0,0,MAX(FLOOR(C1001/A1001,1),1))</f>
        <v>1</v>
      </c>
      <c r="E1001" s="3">
        <f>IF(A1001&lt;=0,0,MAX(D1001*B1001+2,4))</f>
        <v>102</v>
      </c>
      <c r="F1001" s="4">
        <f>IF(C1001=0,0,MAX(C1001-E1001,0)/C1001)</f>
        <v>0</v>
      </c>
      <c r="G1001" s="3">
        <f>ROUND(A1001*CfgRawCapacityPerServerTB,4)</f>
        <v>2877120</v>
      </c>
      <c r="H1001" s="3">
        <f>ROUND(G1001*F1001,4)</f>
        <v>0</v>
      </c>
      <c r="I1001" s="3">
        <f>ROUND(H1001*CfgCapacityHeadroomFactor,4)</f>
        <v>0</v>
      </c>
      <c r="J1001" s="4">
        <f>IF(G1001=0,0,ROUND(H1001/G1001*100,2))</f>
        <v>0</v>
      </c>
    </row>
    <row r="1002" spans="1:10">
      <c r="A1002">
        <v>1000</v>
      </c>
      <c r="B1002" s="2">
        <f>IF(A1002&lt;=0,0,INT((A1002-1)/10)+1)</f>
        <v>100</v>
      </c>
      <c r="C1002" s="3">
        <f>IF(A1002&lt;=0,0,MIN(24+8*MAX(A1002-3,0),100))</f>
        <v>100</v>
      </c>
      <c r="D1002" s="3">
        <f>IF(A1002&lt;=0,0,MAX(FLOOR(C1002/A1002,1),1))</f>
        <v>1</v>
      </c>
      <c r="E1002" s="3">
        <f>IF(A1002&lt;=0,0,MAX(D1002*B1002+2,4))</f>
        <v>102</v>
      </c>
      <c r="F1002" s="4">
        <f>IF(C1002=0,0,MAX(C1002-E1002,0)/C1002)</f>
        <v>0</v>
      </c>
      <c r="G1002" s="3">
        <f>ROUND(A1002*CfgRawCapacityPerServerTB,4)</f>
        <v>2880000</v>
      </c>
      <c r="H1002" s="3">
        <f>ROUND(G1002*F1002,4)</f>
        <v>0</v>
      </c>
      <c r="I1002" s="3">
        <f>ROUND(H1002*CfgCapacityHeadroomFactor,4)</f>
        <v>0</v>
      </c>
      <c r="J1002" s="4">
        <f>IF(G1002=0,0,ROUND(H1002/G1002*100,2))</f>
        <v>0</v>
      </c>
    </row>
    <row r="1003" spans="1:10">
      <c r="A1003">
        <v>1001</v>
      </c>
      <c r="B1003" s="2">
        <f>IF(A1003&lt;=0,0,INT((A1003-1)/10)+1)</f>
        <v>101</v>
      </c>
      <c r="C1003" s="3">
        <f>IF(A1003&lt;=0,0,MIN(24+8*MAX(A1003-3,0),100))</f>
        <v>100</v>
      </c>
      <c r="D1003" s="3">
        <f>IF(A1003&lt;=0,0,MAX(FLOOR(C1003/A1003,1),1))</f>
        <v>1</v>
      </c>
      <c r="E1003" s="3">
        <f>IF(A1003&lt;=0,0,MAX(D1003*B1003+2,4))</f>
        <v>103</v>
      </c>
      <c r="F1003" s="4">
        <f>IF(C1003=0,0,MAX(C1003-E1003,0)/C1003)</f>
        <v>0</v>
      </c>
      <c r="G1003" s="3">
        <f>ROUND(A1003*CfgRawCapacityPerServerTB,4)</f>
        <v>2882880</v>
      </c>
      <c r="H1003" s="3">
        <f>ROUND(G1003*F1003,4)</f>
        <v>0</v>
      </c>
      <c r="I1003" s="3">
        <f>ROUND(H1003*CfgCapacityHeadroomFactor,4)</f>
        <v>0</v>
      </c>
      <c r="J1003" s="4">
        <f>IF(G1003=0,0,ROUND(H1003/G1003*100,2))</f>
        <v>0</v>
      </c>
    </row>
    <row r="1004" spans="1:10">
      <c r="A1004">
        <v>1002</v>
      </c>
      <c r="B1004" s="2">
        <f>IF(A1004&lt;=0,0,INT((A1004-1)/10)+1)</f>
        <v>101</v>
      </c>
      <c r="C1004" s="3">
        <f>IF(A1004&lt;=0,0,MIN(24+8*MAX(A1004-3,0),100))</f>
        <v>100</v>
      </c>
      <c r="D1004" s="3">
        <f>IF(A1004&lt;=0,0,MAX(FLOOR(C1004/A1004,1),1))</f>
        <v>1</v>
      </c>
      <c r="E1004" s="3">
        <f>IF(A1004&lt;=0,0,MAX(D1004*B1004+2,4))</f>
        <v>103</v>
      </c>
      <c r="F1004" s="4">
        <f>IF(C1004=0,0,MAX(C1004-E1004,0)/C1004)</f>
        <v>0</v>
      </c>
      <c r="G1004" s="3">
        <f>ROUND(A1004*CfgRawCapacityPerServerTB,4)</f>
        <v>2885760</v>
      </c>
      <c r="H1004" s="3">
        <f>ROUND(G1004*F1004,4)</f>
        <v>0</v>
      </c>
      <c r="I1004" s="3">
        <f>ROUND(H1004*CfgCapacityHeadroomFactor,4)</f>
        <v>0</v>
      </c>
      <c r="J1004" s="4">
        <f>IF(G1004=0,0,ROUND(H1004/G1004*100,2))</f>
        <v>0</v>
      </c>
    </row>
    <row r="1005" spans="1:10">
      <c r="A1005">
        <v>1003</v>
      </c>
      <c r="B1005" s="2">
        <f>IF(A1005&lt;=0,0,INT((A1005-1)/10)+1)</f>
        <v>101</v>
      </c>
      <c r="C1005" s="3">
        <f>IF(A1005&lt;=0,0,MIN(24+8*MAX(A1005-3,0),100))</f>
        <v>100</v>
      </c>
      <c r="D1005" s="3">
        <f>IF(A1005&lt;=0,0,MAX(FLOOR(C1005/A1005,1),1))</f>
        <v>1</v>
      </c>
      <c r="E1005" s="3">
        <f>IF(A1005&lt;=0,0,MAX(D1005*B1005+2,4))</f>
        <v>103</v>
      </c>
      <c r="F1005" s="4">
        <f>IF(C1005=0,0,MAX(C1005-E1005,0)/C1005)</f>
        <v>0</v>
      </c>
      <c r="G1005" s="3">
        <f>ROUND(A1005*CfgRawCapacityPerServerTB,4)</f>
        <v>2888640</v>
      </c>
      <c r="H1005" s="3">
        <f>ROUND(G1005*F1005,4)</f>
        <v>0</v>
      </c>
      <c r="I1005" s="3">
        <f>ROUND(H1005*CfgCapacityHeadroomFactor,4)</f>
        <v>0</v>
      </c>
      <c r="J1005" s="4">
        <f>IF(G1005=0,0,ROUND(H1005/G1005*100,2))</f>
        <v>0</v>
      </c>
    </row>
    <row r="1006" spans="1:10">
      <c r="A1006">
        <v>1004</v>
      </c>
      <c r="B1006" s="2">
        <f>IF(A1006&lt;=0,0,INT((A1006-1)/10)+1)</f>
        <v>101</v>
      </c>
      <c r="C1006" s="3">
        <f>IF(A1006&lt;=0,0,MIN(24+8*MAX(A1006-3,0),100))</f>
        <v>100</v>
      </c>
      <c r="D1006" s="3">
        <f>IF(A1006&lt;=0,0,MAX(FLOOR(C1006/A1006,1),1))</f>
        <v>1</v>
      </c>
      <c r="E1006" s="3">
        <f>IF(A1006&lt;=0,0,MAX(D1006*B1006+2,4))</f>
        <v>103</v>
      </c>
      <c r="F1006" s="4">
        <f>IF(C1006=0,0,MAX(C1006-E1006,0)/C1006)</f>
        <v>0</v>
      </c>
      <c r="G1006" s="3">
        <f>ROUND(A1006*CfgRawCapacityPerServerTB,4)</f>
        <v>2891520</v>
      </c>
      <c r="H1006" s="3">
        <f>ROUND(G1006*F1006,4)</f>
        <v>0</v>
      </c>
      <c r="I1006" s="3">
        <f>ROUND(H1006*CfgCapacityHeadroomFactor,4)</f>
        <v>0</v>
      </c>
      <c r="J1006" s="4">
        <f>IF(G1006=0,0,ROUND(H1006/G1006*100,2))</f>
        <v>0</v>
      </c>
    </row>
    <row r="1007" spans="1:10">
      <c r="A1007">
        <v>1005</v>
      </c>
      <c r="B1007" s="2">
        <f>IF(A1007&lt;=0,0,INT((A1007-1)/10)+1)</f>
        <v>101</v>
      </c>
      <c r="C1007" s="3">
        <f>IF(A1007&lt;=0,0,MIN(24+8*MAX(A1007-3,0),100))</f>
        <v>100</v>
      </c>
      <c r="D1007" s="3">
        <f>IF(A1007&lt;=0,0,MAX(FLOOR(C1007/A1007,1),1))</f>
        <v>1</v>
      </c>
      <c r="E1007" s="3">
        <f>IF(A1007&lt;=0,0,MAX(D1007*B1007+2,4))</f>
        <v>103</v>
      </c>
      <c r="F1007" s="4">
        <f>IF(C1007=0,0,MAX(C1007-E1007,0)/C1007)</f>
        <v>0</v>
      </c>
      <c r="G1007" s="3">
        <f>ROUND(A1007*CfgRawCapacityPerServerTB,4)</f>
        <v>2894400</v>
      </c>
      <c r="H1007" s="3">
        <f>ROUND(G1007*F1007,4)</f>
        <v>0</v>
      </c>
      <c r="I1007" s="3">
        <f>ROUND(H1007*CfgCapacityHeadroomFactor,4)</f>
        <v>0</v>
      </c>
      <c r="J1007" s="4">
        <f>IF(G1007=0,0,ROUND(H1007/G1007*100,2))</f>
        <v>0</v>
      </c>
    </row>
    <row r="1008" spans="1:10">
      <c r="A1008">
        <v>1006</v>
      </c>
      <c r="B1008" s="2">
        <f>IF(A1008&lt;=0,0,INT((A1008-1)/10)+1)</f>
        <v>101</v>
      </c>
      <c r="C1008" s="3">
        <f>IF(A1008&lt;=0,0,MIN(24+8*MAX(A1008-3,0),100))</f>
        <v>100</v>
      </c>
      <c r="D1008" s="3">
        <f>IF(A1008&lt;=0,0,MAX(FLOOR(C1008/A1008,1),1))</f>
        <v>1</v>
      </c>
      <c r="E1008" s="3">
        <f>IF(A1008&lt;=0,0,MAX(D1008*B1008+2,4))</f>
        <v>103</v>
      </c>
      <c r="F1008" s="4">
        <f>IF(C1008=0,0,MAX(C1008-E1008,0)/C1008)</f>
        <v>0</v>
      </c>
      <c r="G1008" s="3">
        <f>ROUND(A1008*CfgRawCapacityPerServerTB,4)</f>
        <v>2897280</v>
      </c>
      <c r="H1008" s="3">
        <f>ROUND(G1008*F1008,4)</f>
        <v>0</v>
      </c>
      <c r="I1008" s="3">
        <f>ROUND(H1008*CfgCapacityHeadroomFactor,4)</f>
        <v>0</v>
      </c>
      <c r="J1008" s="4">
        <f>IF(G1008=0,0,ROUND(H1008/G1008*100,2))</f>
        <v>0</v>
      </c>
    </row>
    <row r="1009" spans="1:10">
      <c r="A1009">
        <v>1007</v>
      </c>
      <c r="B1009" s="2">
        <f>IF(A1009&lt;=0,0,INT((A1009-1)/10)+1)</f>
        <v>101</v>
      </c>
      <c r="C1009" s="3">
        <f>IF(A1009&lt;=0,0,MIN(24+8*MAX(A1009-3,0),100))</f>
        <v>100</v>
      </c>
      <c r="D1009" s="3">
        <f>IF(A1009&lt;=0,0,MAX(FLOOR(C1009/A1009,1),1))</f>
        <v>1</v>
      </c>
      <c r="E1009" s="3">
        <f>IF(A1009&lt;=0,0,MAX(D1009*B1009+2,4))</f>
        <v>103</v>
      </c>
      <c r="F1009" s="4">
        <f>IF(C1009=0,0,MAX(C1009-E1009,0)/C1009)</f>
        <v>0</v>
      </c>
      <c r="G1009" s="3">
        <f>ROUND(A1009*CfgRawCapacityPerServerTB,4)</f>
        <v>2900160</v>
      </c>
      <c r="H1009" s="3">
        <f>ROUND(G1009*F1009,4)</f>
        <v>0</v>
      </c>
      <c r="I1009" s="3">
        <f>ROUND(H1009*CfgCapacityHeadroomFactor,4)</f>
        <v>0</v>
      </c>
      <c r="J1009" s="4">
        <f>IF(G1009=0,0,ROUND(H1009/G1009*100,2))</f>
        <v>0</v>
      </c>
    </row>
    <row r="1010" spans="1:10">
      <c r="A1010">
        <v>1008</v>
      </c>
      <c r="B1010" s="2">
        <f>IF(A1010&lt;=0,0,INT((A1010-1)/10)+1)</f>
        <v>101</v>
      </c>
      <c r="C1010" s="3">
        <f>IF(A1010&lt;=0,0,MIN(24+8*MAX(A1010-3,0),100))</f>
        <v>100</v>
      </c>
      <c r="D1010" s="3">
        <f>IF(A1010&lt;=0,0,MAX(FLOOR(C1010/A1010,1),1))</f>
        <v>1</v>
      </c>
      <c r="E1010" s="3">
        <f>IF(A1010&lt;=0,0,MAX(D1010*B1010+2,4))</f>
        <v>103</v>
      </c>
      <c r="F1010" s="4">
        <f>IF(C1010=0,0,MAX(C1010-E1010,0)/C1010)</f>
        <v>0</v>
      </c>
      <c r="G1010" s="3">
        <f>ROUND(A1010*CfgRawCapacityPerServerTB,4)</f>
        <v>2903040</v>
      </c>
      <c r="H1010" s="3">
        <f>ROUND(G1010*F1010,4)</f>
        <v>0</v>
      </c>
      <c r="I1010" s="3">
        <f>ROUND(H1010*CfgCapacityHeadroomFactor,4)</f>
        <v>0</v>
      </c>
      <c r="J1010" s="4">
        <f>IF(G1010=0,0,ROUND(H1010/G1010*100,2))</f>
        <v>0</v>
      </c>
    </row>
    <row r="1011" spans="1:10">
      <c r="A1011">
        <v>1009</v>
      </c>
      <c r="B1011" s="2">
        <f>IF(A1011&lt;=0,0,INT((A1011-1)/10)+1)</f>
        <v>101</v>
      </c>
      <c r="C1011" s="3">
        <f>IF(A1011&lt;=0,0,MIN(24+8*MAX(A1011-3,0),100))</f>
        <v>100</v>
      </c>
      <c r="D1011" s="3">
        <f>IF(A1011&lt;=0,0,MAX(FLOOR(C1011/A1011,1),1))</f>
        <v>1</v>
      </c>
      <c r="E1011" s="3">
        <f>IF(A1011&lt;=0,0,MAX(D1011*B1011+2,4))</f>
        <v>103</v>
      </c>
      <c r="F1011" s="4">
        <f>IF(C1011=0,0,MAX(C1011-E1011,0)/C1011)</f>
        <v>0</v>
      </c>
      <c r="G1011" s="3">
        <f>ROUND(A1011*CfgRawCapacityPerServerTB,4)</f>
        <v>2905920</v>
      </c>
      <c r="H1011" s="3">
        <f>ROUND(G1011*F1011,4)</f>
        <v>0</v>
      </c>
      <c r="I1011" s="3">
        <f>ROUND(H1011*CfgCapacityHeadroomFactor,4)</f>
        <v>0</v>
      </c>
      <c r="J1011" s="4">
        <f>IF(G1011=0,0,ROUND(H1011/G1011*100,2))</f>
        <v>0</v>
      </c>
    </row>
    <row r="1012" spans="1:10">
      <c r="A1012">
        <v>1010</v>
      </c>
      <c r="B1012" s="2">
        <f>IF(A1012&lt;=0,0,INT((A1012-1)/10)+1)</f>
        <v>101</v>
      </c>
      <c r="C1012" s="3">
        <f>IF(A1012&lt;=0,0,MIN(24+8*MAX(A1012-3,0),100))</f>
        <v>100</v>
      </c>
      <c r="D1012" s="3">
        <f>IF(A1012&lt;=0,0,MAX(FLOOR(C1012/A1012,1),1))</f>
        <v>1</v>
      </c>
      <c r="E1012" s="3">
        <f>IF(A1012&lt;=0,0,MAX(D1012*B1012+2,4))</f>
        <v>103</v>
      </c>
      <c r="F1012" s="4">
        <f>IF(C1012=0,0,MAX(C1012-E1012,0)/C1012)</f>
        <v>0</v>
      </c>
      <c r="G1012" s="3">
        <f>ROUND(A1012*CfgRawCapacityPerServerTB,4)</f>
        <v>2908800</v>
      </c>
      <c r="H1012" s="3">
        <f>ROUND(G1012*F1012,4)</f>
        <v>0</v>
      </c>
      <c r="I1012" s="3">
        <f>ROUND(H1012*CfgCapacityHeadroomFactor,4)</f>
        <v>0</v>
      </c>
      <c r="J1012" s="4">
        <f>IF(G1012=0,0,ROUND(H1012/G1012*100,2))</f>
        <v>0</v>
      </c>
    </row>
    <row r="1013" spans="1:10">
      <c r="A1013">
        <v>1011</v>
      </c>
      <c r="B1013" s="2">
        <f>IF(A1013&lt;=0,0,INT((A1013-1)/10)+1)</f>
        <v>102</v>
      </c>
      <c r="C1013" s="3">
        <f>IF(A1013&lt;=0,0,MIN(24+8*MAX(A1013-3,0),100))</f>
        <v>100</v>
      </c>
      <c r="D1013" s="3">
        <f>IF(A1013&lt;=0,0,MAX(FLOOR(C1013/A1013,1),1))</f>
        <v>1</v>
      </c>
      <c r="E1013" s="3">
        <f>IF(A1013&lt;=0,0,MAX(D1013*B1013+2,4))</f>
        <v>104</v>
      </c>
      <c r="F1013" s="4">
        <f>IF(C1013=0,0,MAX(C1013-E1013,0)/C1013)</f>
        <v>0</v>
      </c>
      <c r="G1013" s="3">
        <f>ROUND(A1013*CfgRawCapacityPerServerTB,4)</f>
        <v>2911680</v>
      </c>
      <c r="H1013" s="3">
        <f>ROUND(G1013*F1013,4)</f>
        <v>0</v>
      </c>
      <c r="I1013" s="3">
        <f>ROUND(H1013*CfgCapacityHeadroomFactor,4)</f>
        <v>0</v>
      </c>
      <c r="J1013" s="4">
        <f>IF(G1013=0,0,ROUND(H1013/G1013*100,2))</f>
        <v>0</v>
      </c>
    </row>
    <row r="1014" spans="1:10">
      <c r="A1014">
        <v>1012</v>
      </c>
      <c r="B1014" s="2">
        <f>IF(A1014&lt;=0,0,INT((A1014-1)/10)+1)</f>
        <v>102</v>
      </c>
      <c r="C1014" s="3">
        <f>IF(A1014&lt;=0,0,MIN(24+8*MAX(A1014-3,0),100))</f>
        <v>100</v>
      </c>
      <c r="D1014" s="3">
        <f>IF(A1014&lt;=0,0,MAX(FLOOR(C1014/A1014,1),1))</f>
        <v>1</v>
      </c>
      <c r="E1014" s="3">
        <f>IF(A1014&lt;=0,0,MAX(D1014*B1014+2,4))</f>
        <v>104</v>
      </c>
      <c r="F1014" s="4">
        <f>IF(C1014=0,0,MAX(C1014-E1014,0)/C1014)</f>
        <v>0</v>
      </c>
      <c r="G1014" s="3">
        <f>ROUND(A1014*CfgRawCapacityPerServerTB,4)</f>
        <v>2914560</v>
      </c>
      <c r="H1014" s="3">
        <f>ROUND(G1014*F1014,4)</f>
        <v>0</v>
      </c>
      <c r="I1014" s="3">
        <f>ROUND(H1014*CfgCapacityHeadroomFactor,4)</f>
        <v>0</v>
      </c>
      <c r="J1014" s="4">
        <f>IF(G1014=0,0,ROUND(H1014/G1014*100,2))</f>
        <v>0</v>
      </c>
    </row>
    <row r="1015" spans="1:10">
      <c r="A1015">
        <v>1013</v>
      </c>
      <c r="B1015" s="2">
        <f>IF(A1015&lt;=0,0,INT((A1015-1)/10)+1)</f>
        <v>102</v>
      </c>
      <c r="C1015" s="3">
        <f>IF(A1015&lt;=0,0,MIN(24+8*MAX(A1015-3,0),100))</f>
        <v>100</v>
      </c>
      <c r="D1015" s="3">
        <f>IF(A1015&lt;=0,0,MAX(FLOOR(C1015/A1015,1),1))</f>
        <v>1</v>
      </c>
      <c r="E1015" s="3">
        <f>IF(A1015&lt;=0,0,MAX(D1015*B1015+2,4))</f>
        <v>104</v>
      </c>
      <c r="F1015" s="4">
        <f>IF(C1015=0,0,MAX(C1015-E1015,0)/C1015)</f>
        <v>0</v>
      </c>
      <c r="G1015" s="3">
        <f>ROUND(A1015*CfgRawCapacityPerServerTB,4)</f>
        <v>2917440</v>
      </c>
      <c r="H1015" s="3">
        <f>ROUND(G1015*F1015,4)</f>
        <v>0</v>
      </c>
      <c r="I1015" s="3">
        <f>ROUND(H1015*CfgCapacityHeadroomFactor,4)</f>
        <v>0</v>
      </c>
      <c r="J1015" s="4">
        <f>IF(G1015=0,0,ROUND(H1015/G1015*100,2))</f>
        <v>0</v>
      </c>
    </row>
    <row r="1016" spans="1:10">
      <c r="A1016">
        <v>1014</v>
      </c>
      <c r="B1016" s="2">
        <f>IF(A1016&lt;=0,0,INT((A1016-1)/10)+1)</f>
        <v>102</v>
      </c>
      <c r="C1016" s="3">
        <f>IF(A1016&lt;=0,0,MIN(24+8*MAX(A1016-3,0),100))</f>
        <v>100</v>
      </c>
      <c r="D1016" s="3">
        <f>IF(A1016&lt;=0,0,MAX(FLOOR(C1016/A1016,1),1))</f>
        <v>1</v>
      </c>
      <c r="E1016" s="3">
        <f>IF(A1016&lt;=0,0,MAX(D1016*B1016+2,4))</f>
        <v>104</v>
      </c>
      <c r="F1016" s="4">
        <f>IF(C1016=0,0,MAX(C1016-E1016,0)/C1016)</f>
        <v>0</v>
      </c>
      <c r="G1016" s="3">
        <f>ROUND(A1016*CfgRawCapacityPerServerTB,4)</f>
        <v>2920320</v>
      </c>
      <c r="H1016" s="3">
        <f>ROUND(G1016*F1016,4)</f>
        <v>0</v>
      </c>
      <c r="I1016" s="3">
        <f>ROUND(H1016*CfgCapacityHeadroomFactor,4)</f>
        <v>0</v>
      </c>
      <c r="J1016" s="4">
        <f>IF(G1016=0,0,ROUND(H1016/G1016*100,2))</f>
        <v>0</v>
      </c>
    </row>
    <row r="1017" spans="1:10">
      <c r="A1017">
        <v>1015</v>
      </c>
      <c r="B1017" s="2">
        <f>IF(A1017&lt;=0,0,INT((A1017-1)/10)+1)</f>
        <v>102</v>
      </c>
      <c r="C1017" s="3">
        <f>IF(A1017&lt;=0,0,MIN(24+8*MAX(A1017-3,0),100))</f>
        <v>100</v>
      </c>
      <c r="D1017" s="3">
        <f>IF(A1017&lt;=0,0,MAX(FLOOR(C1017/A1017,1),1))</f>
        <v>1</v>
      </c>
      <c r="E1017" s="3">
        <f>IF(A1017&lt;=0,0,MAX(D1017*B1017+2,4))</f>
        <v>104</v>
      </c>
      <c r="F1017" s="4">
        <f>IF(C1017=0,0,MAX(C1017-E1017,0)/C1017)</f>
        <v>0</v>
      </c>
      <c r="G1017" s="3">
        <f>ROUND(A1017*CfgRawCapacityPerServerTB,4)</f>
        <v>2923200</v>
      </c>
      <c r="H1017" s="3">
        <f>ROUND(G1017*F1017,4)</f>
        <v>0</v>
      </c>
      <c r="I1017" s="3">
        <f>ROUND(H1017*CfgCapacityHeadroomFactor,4)</f>
        <v>0</v>
      </c>
      <c r="J1017" s="4">
        <f>IF(G1017=0,0,ROUND(H1017/G1017*100,2))</f>
        <v>0</v>
      </c>
    </row>
    <row r="1018" spans="1:10">
      <c r="A1018">
        <v>1016</v>
      </c>
      <c r="B1018" s="2">
        <f>IF(A1018&lt;=0,0,INT((A1018-1)/10)+1)</f>
        <v>102</v>
      </c>
      <c r="C1018" s="3">
        <f>IF(A1018&lt;=0,0,MIN(24+8*MAX(A1018-3,0),100))</f>
        <v>100</v>
      </c>
      <c r="D1018" s="3">
        <f>IF(A1018&lt;=0,0,MAX(FLOOR(C1018/A1018,1),1))</f>
        <v>1</v>
      </c>
      <c r="E1018" s="3">
        <f>IF(A1018&lt;=0,0,MAX(D1018*B1018+2,4))</f>
        <v>104</v>
      </c>
      <c r="F1018" s="4">
        <f>IF(C1018=0,0,MAX(C1018-E1018,0)/C1018)</f>
        <v>0</v>
      </c>
      <c r="G1018" s="3">
        <f>ROUND(A1018*CfgRawCapacityPerServerTB,4)</f>
        <v>2926080</v>
      </c>
      <c r="H1018" s="3">
        <f>ROUND(G1018*F1018,4)</f>
        <v>0</v>
      </c>
      <c r="I1018" s="3">
        <f>ROUND(H1018*CfgCapacityHeadroomFactor,4)</f>
        <v>0</v>
      </c>
      <c r="J1018" s="4">
        <f>IF(G1018=0,0,ROUND(H1018/G1018*100,2))</f>
        <v>0</v>
      </c>
    </row>
    <row r="1019" spans="1:10">
      <c r="A1019">
        <v>1017</v>
      </c>
      <c r="B1019" s="2">
        <f>IF(A1019&lt;=0,0,INT((A1019-1)/10)+1)</f>
        <v>102</v>
      </c>
      <c r="C1019" s="3">
        <f>IF(A1019&lt;=0,0,MIN(24+8*MAX(A1019-3,0),100))</f>
        <v>100</v>
      </c>
      <c r="D1019" s="3">
        <f>IF(A1019&lt;=0,0,MAX(FLOOR(C1019/A1019,1),1))</f>
        <v>1</v>
      </c>
      <c r="E1019" s="3">
        <f>IF(A1019&lt;=0,0,MAX(D1019*B1019+2,4))</f>
        <v>104</v>
      </c>
      <c r="F1019" s="4">
        <f>IF(C1019=0,0,MAX(C1019-E1019,0)/C1019)</f>
        <v>0</v>
      </c>
      <c r="G1019" s="3">
        <f>ROUND(A1019*CfgRawCapacityPerServerTB,4)</f>
        <v>2928960</v>
      </c>
      <c r="H1019" s="3">
        <f>ROUND(G1019*F1019,4)</f>
        <v>0</v>
      </c>
      <c r="I1019" s="3">
        <f>ROUND(H1019*CfgCapacityHeadroomFactor,4)</f>
        <v>0</v>
      </c>
      <c r="J1019" s="4">
        <f>IF(G1019=0,0,ROUND(H1019/G1019*100,2))</f>
        <v>0</v>
      </c>
    </row>
    <row r="1020" spans="1:10">
      <c r="A1020">
        <v>1018</v>
      </c>
      <c r="B1020" s="2">
        <f>IF(A1020&lt;=0,0,INT((A1020-1)/10)+1)</f>
        <v>102</v>
      </c>
      <c r="C1020" s="3">
        <f>IF(A1020&lt;=0,0,MIN(24+8*MAX(A1020-3,0),100))</f>
        <v>100</v>
      </c>
      <c r="D1020" s="3">
        <f>IF(A1020&lt;=0,0,MAX(FLOOR(C1020/A1020,1),1))</f>
        <v>1</v>
      </c>
      <c r="E1020" s="3">
        <f>IF(A1020&lt;=0,0,MAX(D1020*B1020+2,4))</f>
        <v>104</v>
      </c>
      <c r="F1020" s="4">
        <f>IF(C1020=0,0,MAX(C1020-E1020,0)/C1020)</f>
        <v>0</v>
      </c>
      <c r="G1020" s="3">
        <f>ROUND(A1020*CfgRawCapacityPerServerTB,4)</f>
        <v>2931840</v>
      </c>
      <c r="H1020" s="3">
        <f>ROUND(G1020*F1020,4)</f>
        <v>0</v>
      </c>
      <c r="I1020" s="3">
        <f>ROUND(H1020*CfgCapacityHeadroomFactor,4)</f>
        <v>0</v>
      </c>
      <c r="J1020" s="4">
        <f>IF(G1020=0,0,ROUND(H1020/G1020*100,2))</f>
        <v>0</v>
      </c>
    </row>
    <row r="1021" spans="1:10">
      <c r="A1021">
        <v>1019</v>
      </c>
      <c r="B1021" s="2">
        <f>IF(A1021&lt;=0,0,INT((A1021-1)/10)+1)</f>
        <v>102</v>
      </c>
      <c r="C1021" s="3">
        <f>IF(A1021&lt;=0,0,MIN(24+8*MAX(A1021-3,0),100))</f>
        <v>100</v>
      </c>
      <c r="D1021" s="3">
        <f>IF(A1021&lt;=0,0,MAX(FLOOR(C1021/A1021,1),1))</f>
        <v>1</v>
      </c>
      <c r="E1021" s="3">
        <f>IF(A1021&lt;=0,0,MAX(D1021*B1021+2,4))</f>
        <v>104</v>
      </c>
      <c r="F1021" s="4">
        <f>IF(C1021=0,0,MAX(C1021-E1021,0)/C1021)</f>
        <v>0</v>
      </c>
      <c r="G1021" s="3">
        <f>ROUND(A1021*CfgRawCapacityPerServerTB,4)</f>
        <v>2934720</v>
      </c>
      <c r="H1021" s="3">
        <f>ROUND(G1021*F1021,4)</f>
        <v>0</v>
      </c>
      <c r="I1021" s="3">
        <f>ROUND(H1021*CfgCapacityHeadroomFactor,4)</f>
        <v>0</v>
      </c>
      <c r="J1021" s="4">
        <f>IF(G1021=0,0,ROUND(H1021/G1021*100,2))</f>
        <v>0</v>
      </c>
    </row>
    <row r="1022" spans="1:10">
      <c r="A1022">
        <v>1020</v>
      </c>
      <c r="B1022" s="2">
        <f>IF(A1022&lt;=0,0,INT((A1022-1)/10)+1)</f>
        <v>102</v>
      </c>
      <c r="C1022" s="3">
        <f>IF(A1022&lt;=0,0,MIN(24+8*MAX(A1022-3,0),100))</f>
        <v>100</v>
      </c>
      <c r="D1022" s="3">
        <f>IF(A1022&lt;=0,0,MAX(FLOOR(C1022/A1022,1),1))</f>
        <v>1</v>
      </c>
      <c r="E1022" s="3">
        <f>IF(A1022&lt;=0,0,MAX(D1022*B1022+2,4))</f>
        <v>104</v>
      </c>
      <c r="F1022" s="4">
        <f>IF(C1022=0,0,MAX(C1022-E1022,0)/C1022)</f>
        <v>0</v>
      </c>
      <c r="G1022" s="3">
        <f>ROUND(A1022*CfgRawCapacityPerServerTB,4)</f>
        <v>2937600</v>
      </c>
      <c r="H1022" s="3">
        <f>ROUND(G1022*F1022,4)</f>
        <v>0</v>
      </c>
      <c r="I1022" s="3">
        <f>ROUND(H1022*CfgCapacityHeadroomFactor,4)</f>
        <v>0</v>
      </c>
      <c r="J1022" s="4">
        <f>IF(G1022=0,0,ROUND(H1022/G1022*100,2))</f>
        <v>0</v>
      </c>
    </row>
    <row r="1023" spans="1:10">
      <c r="A1023">
        <v>1021</v>
      </c>
      <c r="B1023" s="2">
        <f>IF(A1023&lt;=0,0,INT((A1023-1)/10)+1)</f>
        <v>103</v>
      </c>
      <c r="C1023" s="3">
        <f>IF(A1023&lt;=0,0,MIN(24+8*MAX(A1023-3,0),100))</f>
        <v>100</v>
      </c>
      <c r="D1023" s="3">
        <f>IF(A1023&lt;=0,0,MAX(FLOOR(C1023/A1023,1),1))</f>
        <v>1</v>
      </c>
      <c r="E1023" s="3">
        <f>IF(A1023&lt;=0,0,MAX(D1023*B1023+2,4))</f>
        <v>105</v>
      </c>
      <c r="F1023" s="4">
        <f>IF(C1023=0,0,MAX(C1023-E1023,0)/C1023)</f>
        <v>0</v>
      </c>
      <c r="G1023" s="3">
        <f>ROUND(A1023*CfgRawCapacityPerServerTB,4)</f>
        <v>2940480</v>
      </c>
      <c r="H1023" s="3">
        <f>ROUND(G1023*F1023,4)</f>
        <v>0</v>
      </c>
      <c r="I1023" s="3">
        <f>ROUND(H1023*CfgCapacityHeadroomFactor,4)</f>
        <v>0</v>
      </c>
      <c r="J1023" s="4">
        <f>IF(G1023=0,0,ROUND(H1023/G1023*100,2))</f>
        <v>0</v>
      </c>
    </row>
    <row r="1024" spans="1:10">
      <c r="A1024">
        <v>1022</v>
      </c>
      <c r="B1024" s="2">
        <f>IF(A1024&lt;=0,0,INT((A1024-1)/10)+1)</f>
        <v>103</v>
      </c>
      <c r="C1024" s="3">
        <f>IF(A1024&lt;=0,0,MIN(24+8*MAX(A1024-3,0),100))</f>
        <v>100</v>
      </c>
      <c r="D1024" s="3">
        <f>IF(A1024&lt;=0,0,MAX(FLOOR(C1024/A1024,1),1))</f>
        <v>1</v>
      </c>
      <c r="E1024" s="3">
        <f>IF(A1024&lt;=0,0,MAX(D1024*B1024+2,4))</f>
        <v>105</v>
      </c>
      <c r="F1024" s="4">
        <f>IF(C1024=0,0,MAX(C1024-E1024,0)/C1024)</f>
        <v>0</v>
      </c>
      <c r="G1024" s="3">
        <f>ROUND(A1024*CfgRawCapacityPerServerTB,4)</f>
        <v>2943360</v>
      </c>
      <c r="H1024" s="3">
        <f>ROUND(G1024*F1024,4)</f>
        <v>0</v>
      </c>
      <c r="I1024" s="3">
        <f>ROUND(H1024*CfgCapacityHeadroomFactor,4)</f>
        <v>0</v>
      </c>
      <c r="J1024" s="4">
        <f>IF(G1024=0,0,ROUND(H1024/G1024*100,2))</f>
        <v>0</v>
      </c>
    </row>
    <row r="1025" spans="1:10">
      <c r="A1025">
        <v>1023</v>
      </c>
      <c r="B1025" s="2">
        <f>IF(A1025&lt;=0,0,INT((A1025-1)/10)+1)</f>
        <v>103</v>
      </c>
      <c r="C1025" s="3">
        <f>IF(A1025&lt;=0,0,MIN(24+8*MAX(A1025-3,0),100))</f>
        <v>100</v>
      </c>
      <c r="D1025" s="3">
        <f>IF(A1025&lt;=0,0,MAX(FLOOR(C1025/A1025,1),1))</f>
        <v>1</v>
      </c>
      <c r="E1025" s="3">
        <f>IF(A1025&lt;=0,0,MAX(D1025*B1025+2,4))</f>
        <v>105</v>
      </c>
      <c r="F1025" s="4">
        <f>IF(C1025=0,0,MAX(C1025-E1025,0)/C1025)</f>
        <v>0</v>
      </c>
      <c r="G1025" s="3">
        <f>ROUND(A1025*CfgRawCapacityPerServerTB,4)</f>
        <v>2946240</v>
      </c>
      <c r="H1025" s="3">
        <f>ROUND(G1025*F1025,4)</f>
        <v>0</v>
      </c>
      <c r="I1025" s="3">
        <f>ROUND(H1025*CfgCapacityHeadroomFactor,4)</f>
        <v>0</v>
      </c>
      <c r="J1025" s="4">
        <f>IF(G1025=0,0,ROUND(H1025/G1025*100,2))</f>
        <v>0</v>
      </c>
    </row>
    <row r="1026" spans="1:10">
      <c r="A1026">
        <v>1024</v>
      </c>
      <c r="B1026" s="2">
        <f>IF(A1026&lt;=0,0,INT((A1026-1)/10)+1)</f>
        <v>103</v>
      </c>
      <c r="C1026" s="3">
        <f>IF(A1026&lt;=0,0,MIN(24+8*MAX(A1026-3,0),100))</f>
        <v>100</v>
      </c>
      <c r="D1026" s="3">
        <f>IF(A1026&lt;=0,0,MAX(FLOOR(C1026/A1026,1),1))</f>
        <v>1</v>
      </c>
      <c r="E1026" s="3">
        <f>IF(A1026&lt;=0,0,MAX(D1026*B1026+2,4))</f>
        <v>105</v>
      </c>
      <c r="F1026" s="4">
        <f>IF(C1026=0,0,MAX(C1026-E1026,0)/C1026)</f>
        <v>0</v>
      </c>
      <c r="G1026" s="3">
        <f>ROUND(A1026*CfgRawCapacityPerServerTB,4)</f>
        <v>2949120</v>
      </c>
      <c r="H1026" s="3">
        <f>ROUND(G1026*F1026,4)</f>
        <v>0</v>
      </c>
      <c r="I1026" s="3">
        <f>ROUND(H1026*CfgCapacityHeadroomFactor,4)</f>
        <v>0</v>
      </c>
      <c r="J1026" s="4">
        <f>IF(G1026=0,0,ROUND(H1026/G1026*100,2))</f>
        <v>0</v>
      </c>
    </row>
    <row r="1027" spans="1:10">
      <c r="A1027">
        <v>1025</v>
      </c>
      <c r="B1027" s="2">
        <f>IF(A1027&lt;=0,0,INT((A1027-1)/10)+1)</f>
        <v>103</v>
      </c>
      <c r="C1027" s="3">
        <f>IF(A1027&lt;=0,0,MIN(24+8*MAX(A1027-3,0),100))</f>
        <v>100</v>
      </c>
      <c r="D1027" s="3">
        <f>IF(A1027&lt;=0,0,MAX(FLOOR(C1027/A1027,1),1))</f>
        <v>1</v>
      </c>
      <c r="E1027" s="3">
        <f>IF(A1027&lt;=0,0,MAX(D1027*B1027+2,4))</f>
        <v>105</v>
      </c>
      <c r="F1027" s="4">
        <f>IF(C1027=0,0,MAX(C1027-E1027,0)/C1027)</f>
        <v>0</v>
      </c>
      <c r="G1027" s="3">
        <f>ROUND(A1027*CfgRawCapacityPerServerTB,4)</f>
        <v>2952000</v>
      </c>
      <c r="H1027" s="3">
        <f>ROUND(G1027*F1027,4)</f>
        <v>0</v>
      </c>
      <c r="I1027" s="3">
        <f>ROUND(H1027*CfgCapacityHeadroomFactor,4)</f>
        <v>0</v>
      </c>
      <c r="J1027" s="4">
        <f>IF(G1027=0,0,ROUND(H1027/G1027*100,2))</f>
        <v>0</v>
      </c>
    </row>
    <row r="1028" spans="1:10">
      <c r="A1028">
        <v>1026</v>
      </c>
      <c r="B1028" s="2">
        <f>IF(A1028&lt;=0,0,INT((A1028-1)/10)+1)</f>
        <v>103</v>
      </c>
      <c r="C1028" s="3">
        <f>IF(A1028&lt;=0,0,MIN(24+8*MAX(A1028-3,0),100))</f>
        <v>100</v>
      </c>
      <c r="D1028" s="3">
        <f>IF(A1028&lt;=0,0,MAX(FLOOR(C1028/A1028,1),1))</f>
        <v>1</v>
      </c>
      <c r="E1028" s="3">
        <f>IF(A1028&lt;=0,0,MAX(D1028*B1028+2,4))</f>
        <v>105</v>
      </c>
      <c r="F1028" s="4">
        <f>IF(C1028=0,0,MAX(C1028-E1028,0)/C1028)</f>
        <v>0</v>
      </c>
      <c r="G1028" s="3">
        <f>ROUND(A1028*CfgRawCapacityPerServerTB,4)</f>
        <v>2954880</v>
      </c>
      <c r="H1028" s="3">
        <f>ROUND(G1028*F1028,4)</f>
        <v>0</v>
      </c>
      <c r="I1028" s="3">
        <f>ROUND(H1028*CfgCapacityHeadroomFactor,4)</f>
        <v>0</v>
      </c>
      <c r="J1028" s="4">
        <f>IF(G1028=0,0,ROUND(H1028/G1028*100,2))</f>
        <v>0</v>
      </c>
    </row>
    <row r="1029" spans="1:10">
      <c r="A1029">
        <v>1027</v>
      </c>
      <c r="B1029" s="2">
        <f>IF(A1029&lt;=0,0,INT((A1029-1)/10)+1)</f>
        <v>103</v>
      </c>
      <c r="C1029" s="3">
        <f>IF(A1029&lt;=0,0,MIN(24+8*MAX(A1029-3,0),100))</f>
        <v>100</v>
      </c>
      <c r="D1029" s="3">
        <f>IF(A1029&lt;=0,0,MAX(FLOOR(C1029/A1029,1),1))</f>
        <v>1</v>
      </c>
      <c r="E1029" s="3">
        <f>IF(A1029&lt;=0,0,MAX(D1029*B1029+2,4))</f>
        <v>105</v>
      </c>
      <c r="F1029" s="4">
        <f>IF(C1029=0,0,MAX(C1029-E1029,0)/C1029)</f>
        <v>0</v>
      </c>
      <c r="G1029" s="3">
        <f>ROUND(A1029*CfgRawCapacityPerServerTB,4)</f>
        <v>2957760</v>
      </c>
      <c r="H1029" s="3">
        <f>ROUND(G1029*F1029,4)</f>
        <v>0</v>
      </c>
      <c r="I1029" s="3">
        <f>ROUND(H1029*CfgCapacityHeadroomFactor,4)</f>
        <v>0</v>
      </c>
      <c r="J1029" s="4">
        <f>IF(G1029=0,0,ROUND(H1029/G1029*100,2))</f>
        <v>0</v>
      </c>
    </row>
    <row r="1030" spans="1:10">
      <c r="A1030">
        <v>1028</v>
      </c>
      <c r="B1030" s="2">
        <f>IF(A1030&lt;=0,0,INT((A1030-1)/10)+1)</f>
        <v>103</v>
      </c>
      <c r="C1030" s="3">
        <f>IF(A1030&lt;=0,0,MIN(24+8*MAX(A1030-3,0),100))</f>
        <v>100</v>
      </c>
      <c r="D1030" s="3">
        <f>IF(A1030&lt;=0,0,MAX(FLOOR(C1030/A1030,1),1))</f>
        <v>1</v>
      </c>
      <c r="E1030" s="3">
        <f>IF(A1030&lt;=0,0,MAX(D1030*B1030+2,4))</f>
        <v>105</v>
      </c>
      <c r="F1030" s="4">
        <f>IF(C1030=0,0,MAX(C1030-E1030,0)/C1030)</f>
        <v>0</v>
      </c>
      <c r="G1030" s="3">
        <f>ROUND(A1030*CfgRawCapacityPerServerTB,4)</f>
        <v>2960640</v>
      </c>
      <c r="H1030" s="3">
        <f>ROUND(G1030*F1030,4)</f>
        <v>0</v>
      </c>
      <c r="I1030" s="3">
        <f>ROUND(H1030*CfgCapacityHeadroomFactor,4)</f>
        <v>0</v>
      </c>
      <c r="J1030" s="4">
        <f>IF(G1030=0,0,ROUND(H1030/G1030*100,2))</f>
        <v>0</v>
      </c>
    </row>
    <row r="1031" spans="1:10">
      <c r="A1031">
        <v>1029</v>
      </c>
      <c r="B1031" s="2">
        <f>IF(A1031&lt;=0,0,INT((A1031-1)/10)+1)</f>
        <v>103</v>
      </c>
      <c r="C1031" s="3">
        <f>IF(A1031&lt;=0,0,MIN(24+8*MAX(A1031-3,0),100))</f>
        <v>100</v>
      </c>
      <c r="D1031" s="3">
        <f>IF(A1031&lt;=0,0,MAX(FLOOR(C1031/A1031,1),1))</f>
        <v>1</v>
      </c>
      <c r="E1031" s="3">
        <f>IF(A1031&lt;=0,0,MAX(D1031*B1031+2,4))</f>
        <v>105</v>
      </c>
      <c r="F1031" s="4">
        <f>IF(C1031=0,0,MAX(C1031-E1031,0)/C1031)</f>
        <v>0</v>
      </c>
      <c r="G1031" s="3">
        <f>ROUND(A1031*CfgRawCapacityPerServerTB,4)</f>
        <v>2963520</v>
      </c>
      <c r="H1031" s="3">
        <f>ROUND(G1031*F1031,4)</f>
        <v>0</v>
      </c>
      <c r="I1031" s="3">
        <f>ROUND(H1031*CfgCapacityHeadroomFactor,4)</f>
        <v>0</v>
      </c>
      <c r="J1031" s="4">
        <f>IF(G1031=0,0,ROUND(H1031/G1031*100,2))</f>
        <v>0</v>
      </c>
    </row>
    <row r="1032" spans="1:10">
      <c r="A1032">
        <v>1030</v>
      </c>
      <c r="B1032" s="2">
        <f>IF(A1032&lt;=0,0,INT((A1032-1)/10)+1)</f>
        <v>103</v>
      </c>
      <c r="C1032" s="3">
        <f>IF(A1032&lt;=0,0,MIN(24+8*MAX(A1032-3,0),100))</f>
        <v>100</v>
      </c>
      <c r="D1032" s="3">
        <f>IF(A1032&lt;=0,0,MAX(FLOOR(C1032/A1032,1),1))</f>
        <v>1</v>
      </c>
      <c r="E1032" s="3">
        <f>IF(A1032&lt;=0,0,MAX(D1032*B1032+2,4))</f>
        <v>105</v>
      </c>
      <c r="F1032" s="4">
        <f>IF(C1032=0,0,MAX(C1032-E1032,0)/C1032)</f>
        <v>0</v>
      </c>
      <c r="G1032" s="3">
        <f>ROUND(A1032*CfgRawCapacityPerServerTB,4)</f>
        <v>2966400</v>
      </c>
      <c r="H1032" s="3">
        <f>ROUND(G1032*F1032,4)</f>
        <v>0</v>
      </c>
      <c r="I1032" s="3">
        <f>ROUND(H1032*CfgCapacityHeadroomFactor,4)</f>
        <v>0</v>
      </c>
      <c r="J1032" s="4">
        <f>IF(G1032=0,0,ROUND(H1032/G1032*100,2))</f>
        <v>0</v>
      </c>
    </row>
    <row r="1033" spans="1:10">
      <c r="A1033">
        <v>1031</v>
      </c>
      <c r="B1033" s="2">
        <f>IF(A1033&lt;=0,0,INT((A1033-1)/10)+1)</f>
        <v>104</v>
      </c>
      <c r="C1033" s="3">
        <f>IF(A1033&lt;=0,0,MIN(24+8*MAX(A1033-3,0),100))</f>
        <v>100</v>
      </c>
      <c r="D1033" s="3">
        <f>IF(A1033&lt;=0,0,MAX(FLOOR(C1033/A1033,1),1))</f>
        <v>1</v>
      </c>
      <c r="E1033" s="3">
        <f>IF(A1033&lt;=0,0,MAX(D1033*B1033+2,4))</f>
        <v>106</v>
      </c>
      <c r="F1033" s="4">
        <f>IF(C1033=0,0,MAX(C1033-E1033,0)/C1033)</f>
        <v>0</v>
      </c>
      <c r="G1033" s="3">
        <f>ROUND(A1033*CfgRawCapacityPerServerTB,4)</f>
        <v>2969280</v>
      </c>
      <c r="H1033" s="3">
        <f>ROUND(G1033*F1033,4)</f>
        <v>0</v>
      </c>
      <c r="I1033" s="3">
        <f>ROUND(H1033*CfgCapacityHeadroomFactor,4)</f>
        <v>0</v>
      </c>
      <c r="J1033" s="4">
        <f>IF(G1033=0,0,ROUND(H1033/G1033*100,2))</f>
        <v>0</v>
      </c>
    </row>
    <row r="1034" spans="1:10">
      <c r="A1034">
        <v>1032</v>
      </c>
      <c r="B1034" s="2">
        <f>IF(A1034&lt;=0,0,INT((A1034-1)/10)+1)</f>
        <v>104</v>
      </c>
      <c r="C1034" s="3">
        <f>IF(A1034&lt;=0,0,MIN(24+8*MAX(A1034-3,0),100))</f>
        <v>100</v>
      </c>
      <c r="D1034" s="3">
        <f>IF(A1034&lt;=0,0,MAX(FLOOR(C1034/A1034,1),1))</f>
        <v>1</v>
      </c>
      <c r="E1034" s="3">
        <f>IF(A1034&lt;=0,0,MAX(D1034*B1034+2,4))</f>
        <v>106</v>
      </c>
      <c r="F1034" s="4">
        <f>IF(C1034=0,0,MAX(C1034-E1034,0)/C1034)</f>
        <v>0</v>
      </c>
      <c r="G1034" s="3">
        <f>ROUND(A1034*CfgRawCapacityPerServerTB,4)</f>
        <v>2972160</v>
      </c>
      <c r="H1034" s="3">
        <f>ROUND(G1034*F1034,4)</f>
        <v>0</v>
      </c>
      <c r="I1034" s="3">
        <f>ROUND(H1034*CfgCapacityHeadroomFactor,4)</f>
        <v>0</v>
      </c>
      <c r="J1034" s="4">
        <f>IF(G1034=0,0,ROUND(H1034/G1034*100,2))</f>
        <v>0</v>
      </c>
    </row>
    <row r="1035" spans="1:10">
      <c r="A1035">
        <v>1033</v>
      </c>
      <c r="B1035" s="2">
        <f>IF(A1035&lt;=0,0,INT((A1035-1)/10)+1)</f>
        <v>104</v>
      </c>
      <c r="C1035" s="3">
        <f>IF(A1035&lt;=0,0,MIN(24+8*MAX(A1035-3,0),100))</f>
        <v>100</v>
      </c>
      <c r="D1035" s="3">
        <f>IF(A1035&lt;=0,0,MAX(FLOOR(C1035/A1035,1),1))</f>
        <v>1</v>
      </c>
      <c r="E1035" s="3">
        <f>IF(A1035&lt;=0,0,MAX(D1035*B1035+2,4))</f>
        <v>106</v>
      </c>
      <c r="F1035" s="4">
        <f>IF(C1035=0,0,MAX(C1035-E1035,0)/C1035)</f>
        <v>0</v>
      </c>
      <c r="G1035" s="3">
        <f>ROUND(A1035*CfgRawCapacityPerServerTB,4)</f>
        <v>2975040</v>
      </c>
      <c r="H1035" s="3">
        <f>ROUND(G1035*F1035,4)</f>
        <v>0</v>
      </c>
      <c r="I1035" s="3">
        <f>ROUND(H1035*CfgCapacityHeadroomFactor,4)</f>
        <v>0</v>
      </c>
      <c r="J1035" s="4">
        <f>IF(G1035=0,0,ROUND(H1035/G1035*100,2))</f>
        <v>0</v>
      </c>
    </row>
    <row r="1036" spans="1:10">
      <c r="A1036">
        <v>1034</v>
      </c>
      <c r="B1036" s="2">
        <f>IF(A1036&lt;=0,0,INT((A1036-1)/10)+1)</f>
        <v>104</v>
      </c>
      <c r="C1036" s="3">
        <f>IF(A1036&lt;=0,0,MIN(24+8*MAX(A1036-3,0),100))</f>
        <v>100</v>
      </c>
      <c r="D1036" s="3">
        <f>IF(A1036&lt;=0,0,MAX(FLOOR(C1036/A1036,1),1))</f>
        <v>1</v>
      </c>
      <c r="E1036" s="3">
        <f>IF(A1036&lt;=0,0,MAX(D1036*B1036+2,4))</f>
        <v>106</v>
      </c>
      <c r="F1036" s="4">
        <f>IF(C1036=0,0,MAX(C1036-E1036,0)/C1036)</f>
        <v>0</v>
      </c>
      <c r="G1036" s="3">
        <f>ROUND(A1036*CfgRawCapacityPerServerTB,4)</f>
        <v>2977920</v>
      </c>
      <c r="H1036" s="3">
        <f>ROUND(G1036*F1036,4)</f>
        <v>0</v>
      </c>
      <c r="I1036" s="3">
        <f>ROUND(H1036*CfgCapacityHeadroomFactor,4)</f>
        <v>0</v>
      </c>
      <c r="J1036" s="4">
        <f>IF(G1036=0,0,ROUND(H1036/G1036*100,2))</f>
        <v>0</v>
      </c>
    </row>
    <row r="1037" spans="1:10">
      <c r="A1037">
        <v>1035</v>
      </c>
      <c r="B1037" s="2">
        <f>IF(A1037&lt;=0,0,INT((A1037-1)/10)+1)</f>
        <v>104</v>
      </c>
      <c r="C1037" s="3">
        <f>IF(A1037&lt;=0,0,MIN(24+8*MAX(A1037-3,0),100))</f>
        <v>100</v>
      </c>
      <c r="D1037" s="3">
        <f>IF(A1037&lt;=0,0,MAX(FLOOR(C1037/A1037,1),1))</f>
        <v>1</v>
      </c>
      <c r="E1037" s="3">
        <f>IF(A1037&lt;=0,0,MAX(D1037*B1037+2,4))</f>
        <v>106</v>
      </c>
      <c r="F1037" s="4">
        <f>IF(C1037=0,0,MAX(C1037-E1037,0)/C1037)</f>
        <v>0</v>
      </c>
      <c r="G1037" s="3">
        <f>ROUND(A1037*CfgRawCapacityPerServerTB,4)</f>
        <v>2980800</v>
      </c>
      <c r="H1037" s="3">
        <f>ROUND(G1037*F1037,4)</f>
        <v>0</v>
      </c>
      <c r="I1037" s="3">
        <f>ROUND(H1037*CfgCapacityHeadroomFactor,4)</f>
        <v>0</v>
      </c>
      <c r="J1037" s="4">
        <f>IF(G1037=0,0,ROUND(H1037/G1037*100,2))</f>
        <v>0</v>
      </c>
    </row>
    <row r="1038" spans="1:10">
      <c r="A1038">
        <v>1036</v>
      </c>
      <c r="B1038" s="2">
        <f>IF(A1038&lt;=0,0,INT((A1038-1)/10)+1)</f>
        <v>104</v>
      </c>
      <c r="C1038" s="3">
        <f>IF(A1038&lt;=0,0,MIN(24+8*MAX(A1038-3,0),100))</f>
        <v>100</v>
      </c>
      <c r="D1038" s="3">
        <f>IF(A1038&lt;=0,0,MAX(FLOOR(C1038/A1038,1),1))</f>
        <v>1</v>
      </c>
      <c r="E1038" s="3">
        <f>IF(A1038&lt;=0,0,MAX(D1038*B1038+2,4))</f>
        <v>106</v>
      </c>
      <c r="F1038" s="4">
        <f>IF(C1038=0,0,MAX(C1038-E1038,0)/C1038)</f>
        <v>0</v>
      </c>
      <c r="G1038" s="3">
        <f>ROUND(A1038*CfgRawCapacityPerServerTB,4)</f>
        <v>2983680</v>
      </c>
      <c r="H1038" s="3">
        <f>ROUND(G1038*F1038,4)</f>
        <v>0</v>
      </c>
      <c r="I1038" s="3">
        <f>ROUND(H1038*CfgCapacityHeadroomFactor,4)</f>
        <v>0</v>
      </c>
      <c r="J1038" s="4">
        <f>IF(G1038=0,0,ROUND(H1038/G1038*100,2))</f>
        <v>0</v>
      </c>
    </row>
    <row r="1039" spans="1:10">
      <c r="A1039">
        <v>1037</v>
      </c>
      <c r="B1039" s="2">
        <f>IF(A1039&lt;=0,0,INT((A1039-1)/10)+1)</f>
        <v>104</v>
      </c>
      <c r="C1039" s="3">
        <f>IF(A1039&lt;=0,0,MIN(24+8*MAX(A1039-3,0),100))</f>
        <v>100</v>
      </c>
      <c r="D1039" s="3">
        <f>IF(A1039&lt;=0,0,MAX(FLOOR(C1039/A1039,1),1))</f>
        <v>1</v>
      </c>
      <c r="E1039" s="3">
        <f>IF(A1039&lt;=0,0,MAX(D1039*B1039+2,4))</f>
        <v>106</v>
      </c>
      <c r="F1039" s="4">
        <f>IF(C1039=0,0,MAX(C1039-E1039,0)/C1039)</f>
        <v>0</v>
      </c>
      <c r="G1039" s="3">
        <f>ROUND(A1039*CfgRawCapacityPerServerTB,4)</f>
        <v>2986560</v>
      </c>
      <c r="H1039" s="3">
        <f>ROUND(G1039*F1039,4)</f>
        <v>0</v>
      </c>
      <c r="I1039" s="3">
        <f>ROUND(H1039*CfgCapacityHeadroomFactor,4)</f>
        <v>0</v>
      </c>
      <c r="J1039" s="4">
        <f>IF(G1039=0,0,ROUND(H1039/G1039*100,2))</f>
        <v>0</v>
      </c>
    </row>
    <row r="1040" spans="1:10">
      <c r="A1040">
        <v>1038</v>
      </c>
      <c r="B1040" s="2">
        <f>IF(A1040&lt;=0,0,INT((A1040-1)/10)+1)</f>
        <v>104</v>
      </c>
      <c r="C1040" s="3">
        <f>IF(A1040&lt;=0,0,MIN(24+8*MAX(A1040-3,0),100))</f>
        <v>100</v>
      </c>
      <c r="D1040" s="3">
        <f>IF(A1040&lt;=0,0,MAX(FLOOR(C1040/A1040,1),1))</f>
        <v>1</v>
      </c>
      <c r="E1040" s="3">
        <f>IF(A1040&lt;=0,0,MAX(D1040*B1040+2,4))</f>
        <v>106</v>
      </c>
      <c r="F1040" s="4">
        <f>IF(C1040=0,0,MAX(C1040-E1040,0)/C1040)</f>
        <v>0</v>
      </c>
      <c r="G1040" s="3">
        <f>ROUND(A1040*CfgRawCapacityPerServerTB,4)</f>
        <v>2989440</v>
      </c>
      <c r="H1040" s="3">
        <f>ROUND(G1040*F1040,4)</f>
        <v>0</v>
      </c>
      <c r="I1040" s="3">
        <f>ROUND(H1040*CfgCapacityHeadroomFactor,4)</f>
        <v>0</v>
      </c>
      <c r="J1040" s="4">
        <f>IF(G1040=0,0,ROUND(H1040/G1040*100,2))</f>
        <v>0</v>
      </c>
    </row>
    <row r="1041" spans="1:10">
      <c r="A1041">
        <v>1039</v>
      </c>
      <c r="B1041" s="2">
        <f>IF(A1041&lt;=0,0,INT((A1041-1)/10)+1)</f>
        <v>104</v>
      </c>
      <c r="C1041" s="3">
        <f>IF(A1041&lt;=0,0,MIN(24+8*MAX(A1041-3,0),100))</f>
        <v>100</v>
      </c>
      <c r="D1041" s="3">
        <f>IF(A1041&lt;=0,0,MAX(FLOOR(C1041/A1041,1),1))</f>
        <v>1</v>
      </c>
      <c r="E1041" s="3">
        <f>IF(A1041&lt;=0,0,MAX(D1041*B1041+2,4))</f>
        <v>106</v>
      </c>
      <c r="F1041" s="4">
        <f>IF(C1041=0,0,MAX(C1041-E1041,0)/C1041)</f>
        <v>0</v>
      </c>
      <c r="G1041" s="3">
        <f>ROUND(A1041*CfgRawCapacityPerServerTB,4)</f>
        <v>2992320</v>
      </c>
      <c r="H1041" s="3">
        <f>ROUND(G1041*F1041,4)</f>
        <v>0</v>
      </c>
      <c r="I1041" s="3">
        <f>ROUND(H1041*CfgCapacityHeadroomFactor,4)</f>
        <v>0</v>
      </c>
      <c r="J1041" s="4">
        <f>IF(G1041=0,0,ROUND(H1041/G1041*100,2))</f>
        <v>0</v>
      </c>
    </row>
    <row r="1042" spans="1:10">
      <c r="A1042">
        <v>1040</v>
      </c>
      <c r="B1042" s="2">
        <f>IF(A1042&lt;=0,0,INT((A1042-1)/10)+1)</f>
        <v>104</v>
      </c>
      <c r="C1042" s="3">
        <f>IF(A1042&lt;=0,0,MIN(24+8*MAX(A1042-3,0),100))</f>
        <v>100</v>
      </c>
      <c r="D1042" s="3">
        <f>IF(A1042&lt;=0,0,MAX(FLOOR(C1042/A1042,1),1))</f>
        <v>1</v>
      </c>
      <c r="E1042" s="3">
        <f>IF(A1042&lt;=0,0,MAX(D1042*B1042+2,4))</f>
        <v>106</v>
      </c>
      <c r="F1042" s="4">
        <f>IF(C1042=0,0,MAX(C1042-E1042,0)/C1042)</f>
        <v>0</v>
      </c>
      <c r="G1042" s="3">
        <f>ROUND(A1042*CfgRawCapacityPerServerTB,4)</f>
        <v>2995200</v>
      </c>
      <c r="H1042" s="3">
        <f>ROUND(G1042*F1042,4)</f>
        <v>0</v>
      </c>
      <c r="I1042" s="3">
        <f>ROUND(H1042*CfgCapacityHeadroomFactor,4)</f>
        <v>0</v>
      </c>
      <c r="J1042" s="4">
        <f>IF(G1042=0,0,ROUND(H1042/G1042*100,2))</f>
        <v>0</v>
      </c>
    </row>
    <row r="1043" spans="1:10">
      <c r="A1043">
        <v>1041</v>
      </c>
      <c r="B1043" s="2">
        <f>IF(A1043&lt;=0,0,INT((A1043-1)/10)+1)</f>
        <v>105</v>
      </c>
      <c r="C1043" s="3">
        <f>IF(A1043&lt;=0,0,MIN(24+8*MAX(A1043-3,0),100))</f>
        <v>100</v>
      </c>
      <c r="D1043" s="3">
        <f>IF(A1043&lt;=0,0,MAX(FLOOR(C1043/A1043,1),1))</f>
        <v>1</v>
      </c>
      <c r="E1043" s="3">
        <f>IF(A1043&lt;=0,0,MAX(D1043*B1043+2,4))</f>
        <v>107</v>
      </c>
      <c r="F1043" s="4">
        <f>IF(C1043=0,0,MAX(C1043-E1043,0)/C1043)</f>
        <v>0</v>
      </c>
      <c r="G1043" s="3">
        <f>ROUND(A1043*CfgRawCapacityPerServerTB,4)</f>
        <v>2998080</v>
      </c>
      <c r="H1043" s="3">
        <f>ROUND(G1043*F1043,4)</f>
        <v>0</v>
      </c>
      <c r="I1043" s="3">
        <f>ROUND(H1043*CfgCapacityHeadroomFactor,4)</f>
        <v>0</v>
      </c>
      <c r="J1043" s="4">
        <f>IF(G1043=0,0,ROUND(H1043/G1043*100,2))</f>
        <v>0</v>
      </c>
    </row>
    <row r="1044" spans="1:10">
      <c r="A1044">
        <v>1042</v>
      </c>
      <c r="B1044" s="2">
        <f>IF(A1044&lt;=0,0,INT((A1044-1)/10)+1)</f>
        <v>105</v>
      </c>
      <c r="C1044" s="3">
        <f>IF(A1044&lt;=0,0,MIN(24+8*MAX(A1044-3,0),100))</f>
        <v>100</v>
      </c>
      <c r="D1044" s="3">
        <f>IF(A1044&lt;=0,0,MAX(FLOOR(C1044/A1044,1),1))</f>
        <v>1</v>
      </c>
      <c r="E1044" s="3">
        <f>IF(A1044&lt;=0,0,MAX(D1044*B1044+2,4))</f>
        <v>107</v>
      </c>
      <c r="F1044" s="4">
        <f>IF(C1044=0,0,MAX(C1044-E1044,0)/C1044)</f>
        <v>0</v>
      </c>
      <c r="G1044" s="3">
        <f>ROUND(A1044*CfgRawCapacityPerServerTB,4)</f>
        <v>3000960</v>
      </c>
      <c r="H1044" s="3">
        <f>ROUND(G1044*F1044,4)</f>
        <v>0</v>
      </c>
      <c r="I1044" s="3">
        <f>ROUND(H1044*CfgCapacityHeadroomFactor,4)</f>
        <v>0</v>
      </c>
      <c r="J1044" s="4">
        <f>IF(G1044=0,0,ROUND(H1044/G1044*100,2))</f>
        <v>0</v>
      </c>
    </row>
    <row r="1045" spans="1:10">
      <c r="A1045">
        <v>1043</v>
      </c>
      <c r="B1045" s="2">
        <f>IF(A1045&lt;=0,0,INT((A1045-1)/10)+1)</f>
        <v>105</v>
      </c>
      <c r="C1045" s="3">
        <f>IF(A1045&lt;=0,0,MIN(24+8*MAX(A1045-3,0),100))</f>
        <v>100</v>
      </c>
      <c r="D1045" s="3">
        <f>IF(A1045&lt;=0,0,MAX(FLOOR(C1045/A1045,1),1))</f>
        <v>1</v>
      </c>
      <c r="E1045" s="3">
        <f>IF(A1045&lt;=0,0,MAX(D1045*B1045+2,4))</f>
        <v>107</v>
      </c>
      <c r="F1045" s="4">
        <f>IF(C1045=0,0,MAX(C1045-E1045,0)/C1045)</f>
        <v>0</v>
      </c>
      <c r="G1045" s="3">
        <f>ROUND(A1045*CfgRawCapacityPerServerTB,4)</f>
        <v>3003840</v>
      </c>
      <c r="H1045" s="3">
        <f>ROUND(G1045*F1045,4)</f>
        <v>0</v>
      </c>
      <c r="I1045" s="3">
        <f>ROUND(H1045*CfgCapacityHeadroomFactor,4)</f>
        <v>0</v>
      </c>
      <c r="J1045" s="4">
        <f>IF(G1045=0,0,ROUND(H1045/G1045*100,2))</f>
        <v>0</v>
      </c>
    </row>
    <row r="1046" spans="1:10">
      <c r="A1046">
        <v>1044</v>
      </c>
      <c r="B1046" s="2">
        <f>IF(A1046&lt;=0,0,INT((A1046-1)/10)+1)</f>
        <v>105</v>
      </c>
      <c r="C1046" s="3">
        <f>IF(A1046&lt;=0,0,MIN(24+8*MAX(A1046-3,0),100))</f>
        <v>100</v>
      </c>
      <c r="D1046" s="3">
        <f>IF(A1046&lt;=0,0,MAX(FLOOR(C1046/A1046,1),1))</f>
        <v>1</v>
      </c>
      <c r="E1046" s="3">
        <f>IF(A1046&lt;=0,0,MAX(D1046*B1046+2,4))</f>
        <v>107</v>
      </c>
      <c r="F1046" s="4">
        <f>IF(C1046=0,0,MAX(C1046-E1046,0)/C1046)</f>
        <v>0</v>
      </c>
      <c r="G1046" s="3">
        <f>ROUND(A1046*CfgRawCapacityPerServerTB,4)</f>
        <v>3006720</v>
      </c>
      <c r="H1046" s="3">
        <f>ROUND(G1046*F1046,4)</f>
        <v>0</v>
      </c>
      <c r="I1046" s="3">
        <f>ROUND(H1046*CfgCapacityHeadroomFactor,4)</f>
        <v>0</v>
      </c>
      <c r="J1046" s="4">
        <f>IF(G1046=0,0,ROUND(H1046/G1046*100,2))</f>
        <v>0</v>
      </c>
    </row>
    <row r="1047" spans="1:10">
      <c r="A1047">
        <v>1045</v>
      </c>
      <c r="B1047" s="2">
        <f>IF(A1047&lt;=0,0,INT((A1047-1)/10)+1)</f>
        <v>105</v>
      </c>
      <c r="C1047" s="3">
        <f>IF(A1047&lt;=0,0,MIN(24+8*MAX(A1047-3,0),100))</f>
        <v>100</v>
      </c>
      <c r="D1047" s="3">
        <f>IF(A1047&lt;=0,0,MAX(FLOOR(C1047/A1047,1),1))</f>
        <v>1</v>
      </c>
      <c r="E1047" s="3">
        <f>IF(A1047&lt;=0,0,MAX(D1047*B1047+2,4))</f>
        <v>107</v>
      </c>
      <c r="F1047" s="4">
        <f>IF(C1047=0,0,MAX(C1047-E1047,0)/C1047)</f>
        <v>0</v>
      </c>
      <c r="G1047" s="3">
        <f>ROUND(A1047*CfgRawCapacityPerServerTB,4)</f>
        <v>3009600</v>
      </c>
      <c r="H1047" s="3">
        <f>ROUND(G1047*F1047,4)</f>
        <v>0</v>
      </c>
      <c r="I1047" s="3">
        <f>ROUND(H1047*CfgCapacityHeadroomFactor,4)</f>
        <v>0</v>
      </c>
      <c r="J1047" s="4">
        <f>IF(G1047=0,0,ROUND(H1047/G1047*100,2))</f>
        <v>0</v>
      </c>
    </row>
    <row r="1048" spans="1:10">
      <c r="A1048">
        <v>1046</v>
      </c>
      <c r="B1048" s="2">
        <f>IF(A1048&lt;=0,0,INT((A1048-1)/10)+1)</f>
        <v>105</v>
      </c>
      <c r="C1048" s="3">
        <f>IF(A1048&lt;=0,0,MIN(24+8*MAX(A1048-3,0),100))</f>
        <v>100</v>
      </c>
      <c r="D1048" s="3">
        <f>IF(A1048&lt;=0,0,MAX(FLOOR(C1048/A1048,1),1))</f>
        <v>1</v>
      </c>
      <c r="E1048" s="3">
        <f>IF(A1048&lt;=0,0,MAX(D1048*B1048+2,4))</f>
        <v>107</v>
      </c>
      <c r="F1048" s="4">
        <f>IF(C1048=0,0,MAX(C1048-E1048,0)/C1048)</f>
        <v>0</v>
      </c>
      <c r="G1048" s="3">
        <f>ROUND(A1048*CfgRawCapacityPerServerTB,4)</f>
        <v>3012480</v>
      </c>
      <c r="H1048" s="3">
        <f>ROUND(G1048*F1048,4)</f>
        <v>0</v>
      </c>
      <c r="I1048" s="3">
        <f>ROUND(H1048*CfgCapacityHeadroomFactor,4)</f>
        <v>0</v>
      </c>
      <c r="J1048" s="4">
        <f>IF(G1048=0,0,ROUND(H1048/G1048*100,2))</f>
        <v>0</v>
      </c>
    </row>
    <row r="1049" spans="1:10">
      <c r="A1049">
        <v>1047</v>
      </c>
      <c r="B1049" s="2">
        <f>IF(A1049&lt;=0,0,INT((A1049-1)/10)+1)</f>
        <v>105</v>
      </c>
      <c r="C1049" s="3">
        <f>IF(A1049&lt;=0,0,MIN(24+8*MAX(A1049-3,0),100))</f>
        <v>100</v>
      </c>
      <c r="D1049" s="3">
        <f>IF(A1049&lt;=0,0,MAX(FLOOR(C1049/A1049,1),1))</f>
        <v>1</v>
      </c>
      <c r="E1049" s="3">
        <f>IF(A1049&lt;=0,0,MAX(D1049*B1049+2,4))</f>
        <v>107</v>
      </c>
      <c r="F1049" s="4">
        <f>IF(C1049=0,0,MAX(C1049-E1049,0)/C1049)</f>
        <v>0</v>
      </c>
      <c r="G1049" s="3">
        <f>ROUND(A1049*CfgRawCapacityPerServerTB,4)</f>
        <v>3015360</v>
      </c>
      <c r="H1049" s="3">
        <f>ROUND(G1049*F1049,4)</f>
        <v>0</v>
      </c>
      <c r="I1049" s="3">
        <f>ROUND(H1049*CfgCapacityHeadroomFactor,4)</f>
        <v>0</v>
      </c>
      <c r="J1049" s="4">
        <f>IF(G1049=0,0,ROUND(H1049/G1049*100,2))</f>
        <v>0</v>
      </c>
    </row>
    <row r="1050" spans="1:10">
      <c r="A1050">
        <v>1048</v>
      </c>
      <c r="B1050" s="2">
        <f>IF(A1050&lt;=0,0,INT((A1050-1)/10)+1)</f>
        <v>105</v>
      </c>
      <c r="C1050" s="3">
        <f>IF(A1050&lt;=0,0,MIN(24+8*MAX(A1050-3,0),100))</f>
        <v>100</v>
      </c>
      <c r="D1050" s="3">
        <f>IF(A1050&lt;=0,0,MAX(FLOOR(C1050/A1050,1),1))</f>
        <v>1</v>
      </c>
      <c r="E1050" s="3">
        <f>IF(A1050&lt;=0,0,MAX(D1050*B1050+2,4))</f>
        <v>107</v>
      </c>
      <c r="F1050" s="4">
        <f>IF(C1050=0,0,MAX(C1050-E1050,0)/C1050)</f>
        <v>0</v>
      </c>
      <c r="G1050" s="3">
        <f>ROUND(A1050*CfgRawCapacityPerServerTB,4)</f>
        <v>3018240</v>
      </c>
      <c r="H1050" s="3">
        <f>ROUND(G1050*F1050,4)</f>
        <v>0</v>
      </c>
      <c r="I1050" s="3">
        <f>ROUND(H1050*CfgCapacityHeadroomFactor,4)</f>
        <v>0</v>
      </c>
      <c r="J1050" s="4">
        <f>IF(G1050=0,0,ROUND(H1050/G1050*100,2))</f>
        <v>0</v>
      </c>
    </row>
    <row r="1051" spans="1:10">
      <c r="A1051">
        <v>1049</v>
      </c>
      <c r="B1051" s="2">
        <f>IF(A1051&lt;=0,0,INT((A1051-1)/10)+1)</f>
        <v>105</v>
      </c>
      <c r="C1051" s="3">
        <f>IF(A1051&lt;=0,0,MIN(24+8*MAX(A1051-3,0),100))</f>
        <v>100</v>
      </c>
      <c r="D1051" s="3">
        <f>IF(A1051&lt;=0,0,MAX(FLOOR(C1051/A1051,1),1))</f>
        <v>1</v>
      </c>
      <c r="E1051" s="3">
        <f>IF(A1051&lt;=0,0,MAX(D1051*B1051+2,4))</f>
        <v>107</v>
      </c>
      <c r="F1051" s="4">
        <f>IF(C1051=0,0,MAX(C1051-E1051,0)/C1051)</f>
        <v>0</v>
      </c>
      <c r="G1051" s="3">
        <f>ROUND(A1051*CfgRawCapacityPerServerTB,4)</f>
        <v>3021120</v>
      </c>
      <c r="H1051" s="3">
        <f>ROUND(G1051*F1051,4)</f>
        <v>0</v>
      </c>
      <c r="I1051" s="3">
        <f>ROUND(H1051*CfgCapacityHeadroomFactor,4)</f>
        <v>0</v>
      </c>
      <c r="J1051" s="4">
        <f>IF(G1051=0,0,ROUND(H1051/G1051*100,2))</f>
        <v>0</v>
      </c>
    </row>
    <row r="1052" spans="1:10">
      <c r="A1052">
        <v>1050</v>
      </c>
      <c r="B1052" s="2">
        <f>IF(A1052&lt;=0,0,INT((A1052-1)/10)+1)</f>
        <v>105</v>
      </c>
      <c r="C1052" s="3">
        <f>IF(A1052&lt;=0,0,MIN(24+8*MAX(A1052-3,0),100))</f>
        <v>100</v>
      </c>
      <c r="D1052" s="3">
        <f>IF(A1052&lt;=0,0,MAX(FLOOR(C1052/A1052,1),1))</f>
        <v>1</v>
      </c>
      <c r="E1052" s="3">
        <f>IF(A1052&lt;=0,0,MAX(D1052*B1052+2,4))</f>
        <v>107</v>
      </c>
      <c r="F1052" s="4">
        <f>IF(C1052=0,0,MAX(C1052-E1052,0)/C1052)</f>
        <v>0</v>
      </c>
      <c r="G1052" s="3">
        <f>ROUND(A1052*CfgRawCapacityPerServerTB,4)</f>
        <v>3024000</v>
      </c>
      <c r="H1052" s="3">
        <f>ROUND(G1052*F1052,4)</f>
        <v>0</v>
      </c>
      <c r="I1052" s="3">
        <f>ROUND(H1052*CfgCapacityHeadroomFactor,4)</f>
        <v>0</v>
      </c>
      <c r="J1052" s="4">
        <f>IF(G1052=0,0,ROUND(H1052/G1052*100,2))</f>
        <v>0</v>
      </c>
    </row>
    <row r="1053" spans="1:10">
      <c r="A1053">
        <v>1051</v>
      </c>
      <c r="B1053" s="2">
        <f>IF(A1053&lt;=0,0,INT((A1053-1)/10)+1)</f>
        <v>106</v>
      </c>
      <c r="C1053" s="3">
        <f>IF(A1053&lt;=0,0,MIN(24+8*MAX(A1053-3,0),100))</f>
        <v>100</v>
      </c>
      <c r="D1053" s="3">
        <f>IF(A1053&lt;=0,0,MAX(FLOOR(C1053/A1053,1),1))</f>
        <v>1</v>
      </c>
      <c r="E1053" s="3">
        <f>IF(A1053&lt;=0,0,MAX(D1053*B1053+2,4))</f>
        <v>108</v>
      </c>
      <c r="F1053" s="4">
        <f>IF(C1053=0,0,MAX(C1053-E1053,0)/C1053)</f>
        <v>0</v>
      </c>
      <c r="G1053" s="3">
        <f>ROUND(A1053*CfgRawCapacityPerServerTB,4)</f>
        <v>3026880</v>
      </c>
      <c r="H1053" s="3">
        <f>ROUND(G1053*F1053,4)</f>
        <v>0</v>
      </c>
      <c r="I1053" s="3">
        <f>ROUND(H1053*CfgCapacityHeadroomFactor,4)</f>
        <v>0</v>
      </c>
      <c r="J1053" s="4">
        <f>IF(G1053=0,0,ROUND(H1053/G1053*100,2))</f>
        <v>0</v>
      </c>
    </row>
    <row r="1054" spans="1:10">
      <c r="A1054">
        <v>1052</v>
      </c>
      <c r="B1054" s="2">
        <f>IF(A1054&lt;=0,0,INT((A1054-1)/10)+1)</f>
        <v>106</v>
      </c>
      <c r="C1054" s="3">
        <f>IF(A1054&lt;=0,0,MIN(24+8*MAX(A1054-3,0),100))</f>
        <v>100</v>
      </c>
      <c r="D1054" s="3">
        <f>IF(A1054&lt;=0,0,MAX(FLOOR(C1054/A1054,1),1))</f>
        <v>1</v>
      </c>
      <c r="E1054" s="3">
        <f>IF(A1054&lt;=0,0,MAX(D1054*B1054+2,4))</f>
        <v>108</v>
      </c>
      <c r="F1054" s="4">
        <f>IF(C1054=0,0,MAX(C1054-E1054,0)/C1054)</f>
        <v>0</v>
      </c>
      <c r="G1054" s="3">
        <f>ROUND(A1054*CfgRawCapacityPerServerTB,4)</f>
        <v>3029760</v>
      </c>
      <c r="H1054" s="3">
        <f>ROUND(G1054*F1054,4)</f>
        <v>0</v>
      </c>
      <c r="I1054" s="3">
        <f>ROUND(H1054*CfgCapacityHeadroomFactor,4)</f>
        <v>0</v>
      </c>
      <c r="J1054" s="4">
        <f>IF(G1054=0,0,ROUND(H1054/G1054*100,2))</f>
        <v>0</v>
      </c>
    </row>
    <row r="1055" spans="1:10">
      <c r="A1055">
        <v>1053</v>
      </c>
      <c r="B1055" s="2">
        <f>IF(A1055&lt;=0,0,INT((A1055-1)/10)+1)</f>
        <v>106</v>
      </c>
      <c r="C1055" s="3">
        <f>IF(A1055&lt;=0,0,MIN(24+8*MAX(A1055-3,0),100))</f>
        <v>100</v>
      </c>
      <c r="D1055" s="3">
        <f>IF(A1055&lt;=0,0,MAX(FLOOR(C1055/A1055,1),1))</f>
        <v>1</v>
      </c>
      <c r="E1055" s="3">
        <f>IF(A1055&lt;=0,0,MAX(D1055*B1055+2,4))</f>
        <v>108</v>
      </c>
      <c r="F1055" s="4">
        <f>IF(C1055=0,0,MAX(C1055-E1055,0)/C1055)</f>
        <v>0</v>
      </c>
      <c r="G1055" s="3">
        <f>ROUND(A1055*CfgRawCapacityPerServerTB,4)</f>
        <v>3032640</v>
      </c>
      <c r="H1055" s="3">
        <f>ROUND(G1055*F1055,4)</f>
        <v>0</v>
      </c>
      <c r="I1055" s="3">
        <f>ROUND(H1055*CfgCapacityHeadroomFactor,4)</f>
        <v>0</v>
      </c>
      <c r="J1055" s="4">
        <f>IF(G1055=0,0,ROUND(H1055/G1055*100,2))</f>
        <v>0</v>
      </c>
    </row>
    <row r="1056" spans="1:10">
      <c r="A1056">
        <v>1054</v>
      </c>
      <c r="B1056" s="2">
        <f>IF(A1056&lt;=0,0,INT((A1056-1)/10)+1)</f>
        <v>106</v>
      </c>
      <c r="C1056" s="3">
        <f>IF(A1056&lt;=0,0,MIN(24+8*MAX(A1056-3,0),100))</f>
        <v>100</v>
      </c>
      <c r="D1056" s="3">
        <f>IF(A1056&lt;=0,0,MAX(FLOOR(C1056/A1056,1),1))</f>
        <v>1</v>
      </c>
      <c r="E1056" s="3">
        <f>IF(A1056&lt;=0,0,MAX(D1056*B1056+2,4))</f>
        <v>108</v>
      </c>
      <c r="F1056" s="4">
        <f>IF(C1056=0,0,MAX(C1056-E1056,0)/C1056)</f>
        <v>0</v>
      </c>
      <c r="G1056" s="3">
        <f>ROUND(A1056*CfgRawCapacityPerServerTB,4)</f>
        <v>3035520</v>
      </c>
      <c r="H1056" s="3">
        <f>ROUND(G1056*F1056,4)</f>
        <v>0</v>
      </c>
      <c r="I1056" s="3">
        <f>ROUND(H1056*CfgCapacityHeadroomFactor,4)</f>
        <v>0</v>
      </c>
      <c r="J1056" s="4">
        <f>IF(G1056=0,0,ROUND(H1056/G1056*100,2))</f>
        <v>0</v>
      </c>
    </row>
    <row r="1057" spans="1:10">
      <c r="A1057">
        <v>1055</v>
      </c>
      <c r="B1057" s="2">
        <f>IF(A1057&lt;=0,0,INT((A1057-1)/10)+1)</f>
        <v>106</v>
      </c>
      <c r="C1057" s="3">
        <f>IF(A1057&lt;=0,0,MIN(24+8*MAX(A1057-3,0),100))</f>
        <v>100</v>
      </c>
      <c r="D1057" s="3">
        <f>IF(A1057&lt;=0,0,MAX(FLOOR(C1057/A1057,1),1))</f>
        <v>1</v>
      </c>
      <c r="E1057" s="3">
        <f>IF(A1057&lt;=0,0,MAX(D1057*B1057+2,4))</f>
        <v>108</v>
      </c>
      <c r="F1057" s="4">
        <f>IF(C1057=0,0,MAX(C1057-E1057,0)/C1057)</f>
        <v>0</v>
      </c>
      <c r="G1057" s="3">
        <f>ROUND(A1057*CfgRawCapacityPerServerTB,4)</f>
        <v>3038400</v>
      </c>
      <c r="H1057" s="3">
        <f>ROUND(G1057*F1057,4)</f>
        <v>0</v>
      </c>
      <c r="I1057" s="3">
        <f>ROUND(H1057*CfgCapacityHeadroomFactor,4)</f>
        <v>0</v>
      </c>
      <c r="J1057" s="4">
        <f>IF(G1057=0,0,ROUND(H1057/G1057*100,2))</f>
        <v>0</v>
      </c>
    </row>
    <row r="1058" spans="1:10">
      <c r="A1058">
        <v>1056</v>
      </c>
      <c r="B1058" s="2">
        <f>IF(A1058&lt;=0,0,INT((A1058-1)/10)+1)</f>
        <v>106</v>
      </c>
      <c r="C1058" s="3">
        <f>IF(A1058&lt;=0,0,MIN(24+8*MAX(A1058-3,0),100))</f>
        <v>100</v>
      </c>
      <c r="D1058" s="3">
        <f>IF(A1058&lt;=0,0,MAX(FLOOR(C1058/A1058,1),1))</f>
        <v>1</v>
      </c>
      <c r="E1058" s="3">
        <f>IF(A1058&lt;=0,0,MAX(D1058*B1058+2,4))</f>
        <v>108</v>
      </c>
      <c r="F1058" s="4">
        <f>IF(C1058=0,0,MAX(C1058-E1058,0)/C1058)</f>
        <v>0</v>
      </c>
      <c r="G1058" s="3">
        <f>ROUND(A1058*CfgRawCapacityPerServerTB,4)</f>
        <v>3041280</v>
      </c>
      <c r="H1058" s="3">
        <f>ROUND(G1058*F1058,4)</f>
        <v>0</v>
      </c>
      <c r="I1058" s="3">
        <f>ROUND(H1058*CfgCapacityHeadroomFactor,4)</f>
        <v>0</v>
      </c>
      <c r="J1058" s="4">
        <f>IF(G1058=0,0,ROUND(H1058/G1058*100,2))</f>
        <v>0</v>
      </c>
    </row>
    <row r="1059" spans="1:10">
      <c r="A1059">
        <v>1057</v>
      </c>
      <c r="B1059" s="2">
        <f>IF(A1059&lt;=0,0,INT((A1059-1)/10)+1)</f>
        <v>106</v>
      </c>
      <c r="C1059" s="3">
        <f>IF(A1059&lt;=0,0,MIN(24+8*MAX(A1059-3,0),100))</f>
        <v>100</v>
      </c>
      <c r="D1059" s="3">
        <f>IF(A1059&lt;=0,0,MAX(FLOOR(C1059/A1059,1),1))</f>
        <v>1</v>
      </c>
      <c r="E1059" s="3">
        <f>IF(A1059&lt;=0,0,MAX(D1059*B1059+2,4))</f>
        <v>108</v>
      </c>
      <c r="F1059" s="4">
        <f>IF(C1059=0,0,MAX(C1059-E1059,0)/C1059)</f>
        <v>0</v>
      </c>
      <c r="G1059" s="3">
        <f>ROUND(A1059*CfgRawCapacityPerServerTB,4)</f>
        <v>3044160</v>
      </c>
      <c r="H1059" s="3">
        <f>ROUND(G1059*F1059,4)</f>
        <v>0</v>
      </c>
      <c r="I1059" s="3">
        <f>ROUND(H1059*CfgCapacityHeadroomFactor,4)</f>
        <v>0</v>
      </c>
      <c r="J1059" s="4">
        <f>IF(G1059=0,0,ROUND(H1059/G1059*100,2))</f>
        <v>0</v>
      </c>
    </row>
    <row r="1060" spans="1:10">
      <c r="A1060">
        <v>1058</v>
      </c>
      <c r="B1060" s="2">
        <f>IF(A1060&lt;=0,0,INT((A1060-1)/10)+1)</f>
        <v>106</v>
      </c>
      <c r="C1060" s="3">
        <f>IF(A1060&lt;=0,0,MIN(24+8*MAX(A1060-3,0),100))</f>
        <v>100</v>
      </c>
      <c r="D1060" s="3">
        <f>IF(A1060&lt;=0,0,MAX(FLOOR(C1060/A1060,1),1))</f>
        <v>1</v>
      </c>
      <c r="E1060" s="3">
        <f>IF(A1060&lt;=0,0,MAX(D1060*B1060+2,4))</f>
        <v>108</v>
      </c>
      <c r="F1060" s="4">
        <f>IF(C1060=0,0,MAX(C1060-E1060,0)/C1060)</f>
        <v>0</v>
      </c>
      <c r="G1060" s="3">
        <f>ROUND(A1060*CfgRawCapacityPerServerTB,4)</f>
        <v>3047040</v>
      </c>
      <c r="H1060" s="3">
        <f>ROUND(G1060*F1060,4)</f>
        <v>0</v>
      </c>
      <c r="I1060" s="3">
        <f>ROUND(H1060*CfgCapacityHeadroomFactor,4)</f>
        <v>0</v>
      </c>
      <c r="J1060" s="4">
        <f>IF(G1060=0,0,ROUND(H1060/G1060*100,2))</f>
        <v>0</v>
      </c>
    </row>
    <row r="1061" spans="1:10">
      <c r="A1061">
        <v>1059</v>
      </c>
      <c r="B1061" s="2">
        <f>IF(A1061&lt;=0,0,INT((A1061-1)/10)+1)</f>
        <v>106</v>
      </c>
      <c r="C1061" s="3">
        <f>IF(A1061&lt;=0,0,MIN(24+8*MAX(A1061-3,0),100))</f>
        <v>100</v>
      </c>
      <c r="D1061" s="3">
        <f>IF(A1061&lt;=0,0,MAX(FLOOR(C1061/A1061,1),1))</f>
        <v>1</v>
      </c>
      <c r="E1061" s="3">
        <f>IF(A1061&lt;=0,0,MAX(D1061*B1061+2,4))</f>
        <v>108</v>
      </c>
      <c r="F1061" s="4">
        <f>IF(C1061=0,0,MAX(C1061-E1061,0)/C1061)</f>
        <v>0</v>
      </c>
      <c r="G1061" s="3">
        <f>ROUND(A1061*CfgRawCapacityPerServerTB,4)</f>
        <v>3049920</v>
      </c>
      <c r="H1061" s="3">
        <f>ROUND(G1061*F1061,4)</f>
        <v>0</v>
      </c>
      <c r="I1061" s="3">
        <f>ROUND(H1061*CfgCapacityHeadroomFactor,4)</f>
        <v>0</v>
      </c>
      <c r="J1061" s="4">
        <f>IF(G1061=0,0,ROUND(H1061/G1061*100,2))</f>
        <v>0</v>
      </c>
    </row>
    <row r="1062" spans="1:10">
      <c r="A1062">
        <v>1060</v>
      </c>
      <c r="B1062" s="2">
        <f>IF(A1062&lt;=0,0,INT((A1062-1)/10)+1)</f>
        <v>106</v>
      </c>
      <c r="C1062" s="3">
        <f>IF(A1062&lt;=0,0,MIN(24+8*MAX(A1062-3,0),100))</f>
        <v>100</v>
      </c>
      <c r="D1062" s="3">
        <f>IF(A1062&lt;=0,0,MAX(FLOOR(C1062/A1062,1),1))</f>
        <v>1</v>
      </c>
      <c r="E1062" s="3">
        <f>IF(A1062&lt;=0,0,MAX(D1062*B1062+2,4))</f>
        <v>108</v>
      </c>
      <c r="F1062" s="4">
        <f>IF(C1062=0,0,MAX(C1062-E1062,0)/C1062)</f>
        <v>0</v>
      </c>
      <c r="G1062" s="3">
        <f>ROUND(A1062*CfgRawCapacityPerServerTB,4)</f>
        <v>3052800</v>
      </c>
      <c r="H1062" s="3">
        <f>ROUND(G1062*F1062,4)</f>
        <v>0</v>
      </c>
      <c r="I1062" s="3">
        <f>ROUND(H1062*CfgCapacityHeadroomFactor,4)</f>
        <v>0</v>
      </c>
      <c r="J1062" s="4">
        <f>IF(G1062=0,0,ROUND(H1062/G1062*100,2))</f>
        <v>0</v>
      </c>
    </row>
    <row r="1063" spans="1:10">
      <c r="A1063">
        <v>1061</v>
      </c>
      <c r="B1063" s="2">
        <f>IF(A1063&lt;=0,0,INT((A1063-1)/10)+1)</f>
        <v>107</v>
      </c>
      <c r="C1063" s="3">
        <f>IF(A1063&lt;=0,0,MIN(24+8*MAX(A1063-3,0),100))</f>
        <v>100</v>
      </c>
      <c r="D1063" s="3">
        <f>IF(A1063&lt;=0,0,MAX(FLOOR(C1063/A1063,1),1))</f>
        <v>1</v>
      </c>
      <c r="E1063" s="3">
        <f>IF(A1063&lt;=0,0,MAX(D1063*B1063+2,4))</f>
        <v>109</v>
      </c>
      <c r="F1063" s="4">
        <f>IF(C1063=0,0,MAX(C1063-E1063,0)/C1063)</f>
        <v>0</v>
      </c>
      <c r="G1063" s="3">
        <f>ROUND(A1063*CfgRawCapacityPerServerTB,4)</f>
        <v>3055680</v>
      </c>
      <c r="H1063" s="3">
        <f>ROUND(G1063*F1063,4)</f>
        <v>0</v>
      </c>
      <c r="I1063" s="3">
        <f>ROUND(H1063*CfgCapacityHeadroomFactor,4)</f>
        <v>0</v>
      </c>
      <c r="J1063" s="4">
        <f>IF(G1063=0,0,ROUND(H1063/G1063*100,2))</f>
        <v>0</v>
      </c>
    </row>
    <row r="1064" spans="1:10">
      <c r="A1064">
        <v>1062</v>
      </c>
      <c r="B1064" s="2">
        <f>IF(A1064&lt;=0,0,INT((A1064-1)/10)+1)</f>
        <v>107</v>
      </c>
      <c r="C1064" s="3">
        <f>IF(A1064&lt;=0,0,MIN(24+8*MAX(A1064-3,0),100))</f>
        <v>100</v>
      </c>
      <c r="D1064" s="3">
        <f>IF(A1064&lt;=0,0,MAX(FLOOR(C1064/A1064,1),1))</f>
        <v>1</v>
      </c>
      <c r="E1064" s="3">
        <f>IF(A1064&lt;=0,0,MAX(D1064*B1064+2,4))</f>
        <v>109</v>
      </c>
      <c r="F1064" s="4">
        <f>IF(C1064=0,0,MAX(C1064-E1064,0)/C1064)</f>
        <v>0</v>
      </c>
      <c r="G1064" s="3">
        <f>ROUND(A1064*CfgRawCapacityPerServerTB,4)</f>
        <v>3058560</v>
      </c>
      <c r="H1064" s="3">
        <f>ROUND(G1064*F1064,4)</f>
        <v>0</v>
      </c>
      <c r="I1064" s="3">
        <f>ROUND(H1064*CfgCapacityHeadroomFactor,4)</f>
        <v>0</v>
      </c>
      <c r="J1064" s="4">
        <f>IF(G1064=0,0,ROUND(H1064/G1064*100,2))</f>
        <v>0</v>
      </c>
    </row>
    <row r="1065" spans="1:10">
      <c r="A1065">
        <v>1063</v>
      </c>
      <c r="B1065" s="2">
        <f>IF(A1065&lt;=0,0,INT((A1065-1)/10)+1)</f>
        <v>107</v>
      </c>
      <c r="C1065" s="3">
        <f>IF(A1065&lt;=0,0,MIN(24+8*MAX(A1065-3,0),100))</f>
        <v>100</v>
      </c>
      <c r="D1065" s="3">
        <f>IF(A1065&lt;=0,0,MAX(FLOOR(C1065/A1065,1),1))</f>
        <v>1</v>
      </c>
      <c r="E1065" s="3">
        <f>IF(A1065&lt;=0,0,MAX(D1065*B1065+2,4))</f>
        <v>109</v>
      </c>
      <c r="F1065" s="4">
        <f>IF(C1065=0,0,MAX(C1065-E1065,0)/C1065)</f>
        <v>0</v>
      </c>
      <c r="G1065" s="3">
        <f>ROUND(A1065*CfgRawCapacityPerServerTB,4)</f>
        <v>3061440</v>
      </c>
      <c r="H1065" s="3">
        <f>ROUND(G1065*F1065,4)</f>
        <v>0</v>
      </c>
      <c r="I1065" s="3">
        <f>ROUND(H1065*CfgCapacityHeadroomFactor,4)</f>
        <v>0</v>
      </c>
      <c r="J1065" s="4">
        <f>IF(G1065=0,0,ROUND(H1065/G1065*100,2))</f>
        <v>0</v>
      </c>
    </row>
    <row r="1066" spans="1:10">
      <c r="A1066">
        <v>1064</v>
      </c>
      <c r="B1066" s="2">
        <f>IF(A1066&lt;=0,0,INT((A1066-1)/10)+1)</f>
        <v>107</v>
      </c>
      <c r="C1066" s="3">
        <f>IF(A1066&lt;=0,0,MIN(24+8*MAX(A1066-3,0),100))</f>
        <v>100</v>
      </c>
      <c r="D1066" s="3">
        <f>IF(A1066&lt;=0,0,MAX(FLOOR(C1066/A1066,1),1))</f>
        <v>1</v>
      </c>
      <c r="E1066" s="3">
        <f>IF(A1066&lt;=0,0,MAX(D1066*B1066+2,4))</f>
        <v>109</v>
      </c>
      <c r="F1066" s="4">
        <f>IF(C1066=0,0,MAX(C1066-E1066,0)/C1066)</f>
        <v>0</v>
      </c>
      <c r="G1066" s="3">
        <f>ROUND(A1066*CfgRawCapacityPerServerTB,4)</f>
        <v>3064320</v>
      </c>
      <c r="H1066" s="3">
        <f>ROUND(G1066*F1066,4)</f>
        <v>0</v>
      </c>
      <c r="I1066" s="3">
        <f>ROUND(H1066*CfgCapacityHeadroomFactor,4)</f>
        <v>0</v>
      </c>
      <c r="J1066" s="4">
        <f>IF(G1066=0,0,ROUND(H1066/G1066*100,2))</f>
        <v>0</v>
      </c>
    </row>
    <row r="1067" spans="1:10">
      <c r="A1067">
        <v>1065</v>
      </c>
      <c r="B1067" s="2">
        <f>IF(A1067&lt;=0,0,INT((A1067-1)/10)+1)</f>
        <v>107</v>
      </c>
      <c r="C1067" s="3">
        <f>IF(A1067&lt;=0,0,MIN(24+8*MAX(A1067-3,0),100))</f>
        <v>100</v>
      </c>
      <c r="D1067" s="3">
        <f>IF(A1067&lt;=0,0,MAX(FLOOR(C1067/A1067,1),1))</f>
        <v>1</v>
      </c>
      <c r="E1067" s="3">
        <f>IF(A1067&lt;=0,0,MAX(D1067*B1067+2,4))</f>
        <v>109</v>
      </c>
      <c r="F1067" s="4">
        <f>IF(C1067=0,0,MAX(C1067-E1067,0)/C1067)</f>
        <v>0</v>
      </c>
      <c r="G1067" s="3">
        <f>ROUND(A1067*CfgRawCapacityPerServerTB,4)</f>
        <v>3067200</v>
      </c>
      <c r="H1067" s="3">
        <f>ROUND(G1067*F1067,4)</f>
        <v>0</v>
      </c>
      <c r="I1067" s="3">
        <f>ROUND(H1067*CfgCapacityHeadroomFactor,4)</f>
        <v>0</v>
      </c>
      <c r="J1067" s="4">
        <f>IF(G1067=0,0,ROUND(H1067/G1067*100,2))</f>
        <v>0</v>
      </c>
    </row>
    <row r="1068" spans="1:10">
      <c r="A1068">
        <v>1066</v>
      </c>
      <c r="B1068" s="2">
        <f>IF(A1068&lt;=0,0,INT((A1068-1)/10)+1)</f>
        <v>107</v>
      </c>
      <c r="C1068" s="3">
        <f>IF(A1068&lt;=0,0,MIN(24+8*MAX(A1068-3,0),100))</f>
        <v>100</v>
      </c>
      <c r="D1068" s="3">
        <f>IF(A1068&lt;=0,0,MAX(FLOOR(C1068/A1068,1),1))</f>
        <v>1</v>
      </c>
      <c r="E1068" s="3">
        <f>IF(A1068&lt;=0,0,MAX(D1068*B1068+2,4))</f>
        <v>109</v>
      </c>
      <c r="F1068" s="4">
        <f>IF(C1068=0,0,MAX(C1068-E1068,0)/C1068)</f>
        <v>0</v>
      </c>
      <c r="G1068" s="3">
        <f>ROUND(A1068*CfgRawCapacityPerServerTB,4)</f>
        <v>3070080</v>
      </c>
      <c r="H1068" s="3">
        <f>ROUND(G1068*F1068,4)</f>
        <v>0</v>
      </c>
      <c r="I1068" s="3">
        <f>ROUND(H1068*CfgCapacityHeadroomFactor,4)</f>
        <v>0</v>
      </c>
      <c r="J1068" s="4">
        <f>IF(G1068=0,0,ROUND(H1068/G1068*100,2))</f>
        <v>0</v>
      </c>
    </row>
    <row r="1069" spans="1:10">
      <c r="A1069">
        <v>1067</v>
      </c>
      <c r="B1069" s="2">
        <f>IF(A1069&lt;=0,0,INT((A1069-1)/10)+1)</f>
        <v>107</v>
      </c>
      <c r="C1069" s="3">
        <f>IF(A1069&lt;=0,0,MIN(24+8*MAX(A1069-3,0),100))</f>
        <v>100</v>
      </c>
      <c r="D1069" s="3">
        <f>IF(A1069&lt;=0,0,MAX(FLOOR(C1069/A1069,1),1))</f>
        <v>1</v>
      </c>
      <c r="E1069" s="3">
        <f>IF(A1069&lt;=0,0,MAX(D1069*B1069+2,4))</f>
        <v>109</v>
      </c>
      <c r="F1069" s="4">
        <f>IF(C1069=0,0,MAX(C1069-E1069,0)/C1069)</f>
        <v>0</v>
      </c>
      <c r="G1069" s="3">
        <f>ROUND(A1069*CfgRawCapacityPerServerTB,4)</f>
        <v>3072960</v>
      </c>
      <c r="H1069" s="3">
        <f>ROUND(G1069*F1069,4)</f>
        <v>0</v>
      </c>
      <c r="I1069" s="3">
        <f>ROUND(H1069*CfgCapacityHeadroomFactor,4)</f>
        <v>0</v>
      </c>
      <c r="J1069" s="4">
        <f>IF(G1069=0,0,ROUND(H1069/G1069*100,2))</f>
        <v>0</v>
      </c>
    </row>
    <row r="1070" spans="1:10">
      <c r="A1070">
        <v>1068</v>
      </c>
      <c r="B1070" s="2">
        <f>IF(A1070&lt;=0,0,INT((A1070-1)/10)+1)</f>
        <v>107</v>
      </c>
      <c r="C1070" s="3">
        <f>IF(A1070&lt;=0,0,MIN(24+8*MAX(A1070-3,0),100))</f>
        <v>100</v>
      </c>
      <c r="D1070" s="3">
        <f>IF(A1070&lt;=0,0,MAX(FLOOR(C1070/A1070,1),1))</f>
        <v>1</v>
      </c>
      <c r="E1070" s="3">
        <f>IF(A1070&lt;=0,0,MAX(D1070*B1070+2,4))</f>
        <v>109</v>
      </c>
      <c r="F1070" s="4">
        <f>IF(C1070=0,0,MAX(C1070-E1070,0)/C1070)</f>
        <v>0</v>
      </c>
      <c r="G1070" s="3">
        <f>ROUND(A1070*CfgRawCapacityPerServerTB,4)</f>
        <v>3075840</v>
      </c>
      <c r="H1070" s="3">
        <f>ROUND(G1070*F1070,4)</f>
        <v>0</v>
      </c>
      <c r="I1070" s="3">
        <f>ROUND(H1070*CfgCapacityHeadroomFactor,4)</f>
        <v>0</v>
      </c>
      <c r="J1070" s="4">
        <f>IF(G1070=0,0,ROUND(H1070/G1070*100,2))</f>
        <v>0</v>
      </c>
    </row>
    <row r="1071" spans="1:10">
      <c r="A1071">
        <v>1069</v>
      </c>
      <c r="B1071" s="2">
        <f>IF(A1071&lt;=0,0,INT((A1071-1)/10)+1)</f>
        <v>107</v>
      </c>
      <c r="C1071" s="3">
        <f>IF(A1071&lt;=0,0,MIN(24+8*MAX(A1071-3,0),100))</f>
        <v>100</v>
      </c>
      <c r="D1071" s="3">
        <f>IF(A1071&lt;=0,0,MAX(FLOOR(C1071/A1071,1),1))</f>
        <v>1</v>
      </c>
      <c r="E1071" s="3">
        <f>IF(A1071&lt;=0,0,MAX(D1071*B1071+2,4))</f>
        <v>109</v>
      </c>
      <c r="F1071" s="4">
        <f>IF(C1071=0,0,MAX(C1071-E1071,0)/C1071)</f>
        <v>0</v>
      </c>
      <c r="G1071" s="3">
        <f>ROUND(A1071*CfgRawCapacityPerServerTB,4)</f>
        <v>3078720</v>
      </c>
      <c r="H1071" s="3">
        <f>ROUND(G1071*F1071,4)</f>
        <v>0</v>
      </c>
      <c r="I1071" s="3">
        <f>ROUND(H1071*CfgCapacityHeadroomFactor,4)</f>
        <v>0</v>
      </c>
      <c r="J1071" s="4">
        <f>IF(G1071=0,0,ROUND(H1071/G1071*100,2))</f>
        <v>0</v>
      </c>
    </row>
    <row r="1072" spans="1:10">
      <c r="A1072">
        <v>1070</v>
      </c>
      <c r="B1072" s="2">
        <f>IF(A1072&lt;=0,0,INT((A1072-1)/10)+1)</f>
        <v>107</v>
      </c>
      <c r="C1072" s="3">
        <f>IF(A1072&lt;=0,0,MIN(24+8*MAX(A1072-3,0),100))</f>
        <v>100</v>
      </c>
      <c r="D1072" s="3">
        <f>IF(A1072&lt;=0,0,MAX(FLOOR(C1072/A1072,1),1))</f>
        <v>1</v>
      </c>
      <c r="E1072" s="3">
        <f>IF(A1072&lt;=0,0,MAX(D1072*B1072+2,4))</f>
        <v>109</v>
      </c>
      <c r="F1072" s="4">
        <f>IF(C1072=0,0,MAX(C1072-E1072,0)/C1072)</f>
        <v>0</v>
      </c>
      <c r="G1072" s="3">
        <f>ROUND(A1072*CfgRawCapacityPerServerTB,4)</f>
        <v>3081600</v>
      </c>
      <c r="H1072" s="3">
        <f>ROUND(G1072*F1072,4)</f>
        <v>0</v>
      </c>
      <c r="I1072" s="3">
        <f>ROUND(H1072*CfgCapacityHeadroomFactor,4)</f>
        <v>0</v>
      </c>
      <c r="J1072" s="4">
        <f>IF(G1072=0,0,ROUND(H1072/G1072*100,2))</f>
        <v>0</v>
      </c>
    </row>
    <row r="1073" spans="1:10">
      <c r="A1073">
        <v>1071</v>
      </c>
      <c r="B1073" s="2">
        <f>IF(A1073&lt;=0,0,INT((A1073-1)/10)+1)</f>
        <v>108</v>
      </c>
      <c r="C1073" s="3">
        <f>IF(A1073&lt;=0,0,MIN(24+8*MAX(A1073-3,0),100))</f>
        <v>100</v>
      </c>
      <c r="D1073" s="3">
        <f>IF(A1073&lt;=0,0,MAX(FLOOR(C1073/A1073,1),1))</f>
        <v>1</v>
      </c>
      <c r="E1073" s="3">
        <f>IF(A1073&lt;=0,0,MAX(D1073*B1073+2,4))</f>
        <v>110</v>
      </c>
      <c r="F1073" s="4">
        <f>IF(C1073=0,0,MAX(C1073-E1073,0)/C1073)</f>
        <v>0</v>
      </c>
      <c r="G1073" s="3">
        <f>ROUND(A1073*CfgRawCapacityPerServerTB,4)</f>
        <v>3084480</v>
      </c>
      <c r="H1073" s="3">
        <f>ROUND(G1073*F1073,4)</f>
        <v>0</v>
      </c>
      <c r="I1073" s="3">
        <f>ROUND(H1073*CfgCapacityHeadroomFactor,4)</f>
        <v>0</v>
      </c>
      <c r="J1073" s="4">
        <f>IF(G1073=0,0,ROUND(H1073/G1073*100,2))</f>
        <v>0</v>
      </c>
    </row>
    <row r="1074" spans="1:10">
      <c r="A1074">
        <v>1072</v>
      </c>
      <c r="B1074" s="2">
        <f>IF(A1074&lt;=0,0,INT((A1074-1)/10)+1)</f>
        <v>108</v>
      </c>
      <c r="C1074" s="3">
        <f>IF(A1074&lt;=0,0,MIN(24+8*MAX(A1074-3,0),100))</f>
        <v>100</v>
      </c>
      <c r="D1074" s="3">
        <f>IF(A1074&lt;=0,0,MAX(FLOOR(C1074/A1074,1),1))</f>
        <v>1</v>
      </c>
      <c r="E1074" s="3">
        <f>IF(A1074&lt;=0,0,MAX(D1074*B1074+2,4))</f>
        <v>110</v>
      </c>
      <c r="F1074" s="4">
        <f>IF(C1074=0,0,MAX(C1074-E1074,0)/C1074)</f>
        <v>0</v>
      </c>
      <c r="G1074" s="3">
        <f>ROUND(A1074*CfgRawCapacityPerServerTB,4)</f>
        <v>3087360</v>
      </c>
      <c r="H1074" s="3">
        <f>ROUND(G1074*F1074,4)</f>
        <v>0</v>
      </c>
      <c r="I1074" s="3">
        <f>ROUND(H1074*CfgCapacityHeadroomFactor,4)</f>
        <v>0</v>
      </c>
      <c r="J1074" s="4">
        <f>IF(G1074=0,0,ROUND(H1074/G1074*100,2))</f>
        <v>0</v>
      </c>
    </row>
    <row r="1075" spans="1:10">
      <c r="A1075">
        <v>1073</v>
      </c>
      <c r="B1075" s="2">
        <f>IF(A1075&lt;=0,0,INT((A1075-1)/10)+1)</f>
        <v>108</v>
      </c>
      <c r="C1075" s="3">
        <f>IF(A1075&lt;=0,0,MIN(24+8*MAX(A1075-3,0),100))</f>
        <v>100</v>
      </c>
      <c r="D1075" s="3">
        <f>IF(A1075&lt;=0,0,MAX(FLOOR(C1075/A1075,1),1))</f>
        <v>1</v>
      </c>
      <c r="E1075" s="3">
        <f>IF(A1075&lt;=0,0,MAX(D1075*B1075+2,4))</f>
        <v>110</v>
      </c>
      <c r="F1075" s="4">
        <f>IF(C1075=0,0,MAX(C1075-E1075,0)/C1075)</f>
        <v>0</v>
      </c>
      <c r="G1075" s="3">
        <f>ROUND(A1075*CfgRawCapacityPerServerTB,4)</f>
        <v>3090240</v>
      </c>
      <c r="H1075" s="3">
        <f>ROUND(G1075*F1075,4)</f>
        <v>0</v>
      </c>
      <c r="I1075" s="3">
        <f>ROUND(H1075*CfgCapacityHeadroomFactor,4)</f>
        <v>0</v>
      </c>
      <c r="J1075" s="4">
        <f>IF(G1075=0,0,ROUND(H1075/G1075*100,2))</f>
        <v>0</v>
      </c>
    </row>
    <row r="1076" spans="1:10">
      <c r="A1076">
        <v>1074</v>
      </c>
      <c r="B1076" s="2">
        <f>IF(A1076&lt;=0,0,INT((A1076-1)/10)+1)</f>
        <v>108</v>
      </c>
      <c r="C1076" s="3">
        <f>IF(A1076&lt;=0,0,MIN(24+8*MAX(A1076-3,0),100))</f>
        <v>100</v>
      </c>
      <c r="D1076" s="3">
        <f>IF(A1076&lt;=0,0,MAX(FLOOR(C1076/A1076,1),1))</f>
        <v>1</v>
      </c>
      <c r="E1076" s="3">
        <f>IF(A1076&lt;=0,0,MAX(D1076*B1076+2,4))</f>
        <v>110</v>
      </c>
      <c r="F1076" s="4">
        <f>IF(C1076=0,0,MAX(C1076-E1076,0)/C1076)</f>
        <v>0</v>
      </c>
      <c r="G1076" s="3">
        <f>ROUND(A1076*CfgRawCapacityPerServerTB,4)</f>
        <v>3093120</v>
      </c>
      <c r="H1076" s="3">
        <f>ROUND(G1076*F1076,4)</f>
        <v>0</v>
      </c>
      <c r="I1076" s="3">
        <f>ROUND(H1076*CfgCapacityHeadroomFactor,4)</f>
        <v>0</v>
      </c>
      <c r="J1076" s="4">
        <f>IF(G1076=0,0,ROUND(H1076/G1076*100,2))</f>
        <v>0</v>
      </c>
    </row>
    <row r="1077" spans="1:10">
      <c r="A1077">
        <v>1075</v>
      </c>
      <c r="B1077" s="2">
        <f>IF(A1077&lt;=0,0,INT((A1077-1)/10)+1)</f>
        <v>108</v>
      </c>
      <c r="C1077" s="3">
        <f>IF(A1077&lt;=0,0,MIN(24+8*MAX(A1077-3,0),100))</f>
        <v>100</v>
      </c>
      <c r="D1077" s="3">
        <f>IF(A1077&lt;=0,0,MAX(FLOOR(C1077/A1077,1),1))</f>
        <v>1</v>
      </c>
      <c r="E1077" s="3">
        <f>IF(A1077&lt;=0,0,MAX(D1077*B1077+2,4))</f>
        <v>110</v>
      </c>
      <c r="F1077" s="4">
        <f>IF(C1077=0,0,MAX(C1077-E1077,0)/C1077)</f>
        <v>0</v>
      </c>
      <c r="G1077" s="3">
        <f>ROUND(A1077*CfgRawCapacityPerServerTB,4)</f>
        <v>3096000</v>
      </c>
      <c r="H1077" s="3">
        <f>ROUND(G1077*F1077,4)</f>
        <v>0</v>
      </c>
      <c r="I1077" s="3">
        <f>ROUND(H1077*CfgCapacityHeadroomFactor,4)</f>
        <v>0</v>
      </c>
      <c r="J1077" s="4">
        <f>IF(G1077=0,0,ROUND(H1077/G1077*100,2))</f>
        <v>0</v>
      </c>
    </row>
    <row r="1078" spans="1:10">
      <c r="A1078">
        <v>1076</v>
      </c>
      <c r="B1078" s="2">
        <f>IF(A1078&lt;=0,0,INT((A1078-1)/10)+1)</f>
        <v>108</v>
      </c>
      <c r="C1078" s="3">
        <f>IF(A1078&lt;=0,0,MIN(24+8*MAX(A1078-3,0),100))</f>
        <v>100</v>
      </c>
      <c r="D1078" s="3">
        <f>IF(A1078&lt;=0,0,MAX(FLOOR(C1078/A1078,1),1))</f>
        <v>1</v>
      </c>
      <c r="E1078" s="3">
        <f>IF(A1078&lt;=0,0,MAX(D1078*B1078+2,4))</f>
        <v>110</v>
      </c>
      <c r="F1078" s="4">
        <f>IF(C1078=0,0,MAX(C1078-E1078,0)/C1078)</f>
        <v>0</v>
      </c>
      <c r="G1078" s="3">
        <f>ROUND(A1078*CfgRawCapacityPerServerTB,4)</f>
        <v>3098880</v>
      </c>
      <c r="H1078" s="3">
        <f>ROUND(G1078*F1078,4)</f>
        <v>0</v>
      </c>
      <c r="I1078" s="3">
        <f>ROUND(H1078*CfgCapacityHeadroomFactor,4)</f>
        <v>0</v>
      </c>
      <c r="J1078" s="4">
        <f>IF(G1078=0,0,ROUND(H1078/G1078*100,2))</f>
        <v>0</v>
      </c>
    </row>
    <row r="1079" spans="1:10">
      <c r="A1079">
        <v>1077</v>
      </c>
      <c r="B1079" s="2">
        <f>IF(A1079&lt;=0,0,INT((A1079-1)/10)+1)</f>
        <v>108</v>
      </c>
      <c r="C1079" s="3">
        <f>IF(A1079&lt;=0,0,MIN(24+8*MAX(A1079-3,0),100))</f>
        <v>100</v>
      </c>
      <c r="D1079" s="3">
        <f>IF(A1079&lt;=0,0,MAX(FLOOR(C1079/A1079,1),1))</f>
        <v>1</v>
      </c>
      <c r="E1079" s="3">
        <f>IF(A1079&lt;=0,0,MAX(D1079*B1079+2,4))</f>
        <v>110</v>
      </c>
      <c r="F1079" s="4">
        <f>IF(C1079=0,0,MAX(C1079-E1079,0)/C1079)</f>
        <v>0</v>
      </c>
      <c r="G1079" s="3">
        <f>ROUND(A1079*CfgRawCapacityPerServerTB,4)</f>
        <v>3101760</v>
      </c>
      <c r="H1079" s="3">
        <f>ROUND(G1079*F1079,4)</f>
        <v>0</v>
      </c>
      <c r="I1079" s="3">
        <f>ROUND(H1079*CfgCapacityHeadroomFactor,4)</f>
        <v>0</v>
      </c>
      <c r="J1079" s="4">
        <f>IF(G1079=0,0,ROUND(H1079/G1079*100,2))</f>
        <v>0</v>
      </c>
    </row>
    <row r="1080" spans="1:10">
      <c r="A1080">
        <v>1078</v>
      </c>
      <c r="B1080" s="2">
        <f>IF(A1080&lt;=0,0,INT((A1080-1)/10)+1)</f>
        <v>108</v>
      </c>
      <c r="C1080" s="3">
        <f>IF(A1080&lt;=0,0,MIN(24+8*MAX(A1080-3,0),100))</f>
        <v>100</v>
      </c>
      <c r="D1080" s="3">
        <f>IF(A1080&lt;=0,0,MAX(FLOOR(C1080/A1080,1),1))</f>
        <v>1</v>
      </c>
      <c r="E1080" s="3">
        <f>IF(A1080&lt;=0,0,MAX(D1080*B1080+2,4))</f>
        <v>110</v>
      </c>
      <c r="F1080" s="4">
        <f>IF(C1080=0,0,MAX(C1080-E1080,0)/C1080)</f>
        <v>0</v>
      </c>
      <c r="G1080" s="3">
        <f>ROUND(A1080*CfgRawCapacityPerServerTB,4)</f>
        <v>3104640</v>
      </c>
      <c r="H1080" s="3">
        <f>ROUND(G1080*F1080,4)</f>
        <v>0</v>
      </c>
      <c r="I1080" s="3">
        <f>ROUND(H1080*CfgCapacityHeadroomFactor,4)</f>
        <v>0</v>
      </c>
      <c r="J1080" s="4">
        <f>IF(G1080=0,0,ROUND(H1080/G1080*100,2))</f>
        <v>0</v>
      </c>
    </row>
    <row r="1081" spans="1:10">
      <c r="A1081">
        <v>1079</v>
      </c>
      <c r="B1081" s="2">
        <f>IF(A1081&lt;=0,0,INT((A1081-1)/10)+1)</f>
        <v>108</v>
      </c>
      <c r="C1081" s="3">
        <f>IF(A1081&lt;=0,0,MIN(24+8*MAX(A1081-3,0),100))</f>
        <v>100</v>
      </c>
      <c r="D1081" s="3">
        <f>IF(A1081&lt;=0,0,MAX(FLOOR(C1081/A1081,1),1))</f>
        <v>1</v>
      </c>
      <c r="E1081" s="3">
        <f>IF(A1081&lt;=0,0,MAX(D1081*B1081+2,4))</f>
        <v>110</v>
      </c>
      <c r="F1081" s="4">
        <f>IF(C1081=0,0,MAX(C1081-E1081,0)/C1081)</f>
        <v>0</v>
      </c>
      <c r="G1081" s="3">
        <f>ROUND(A1081*CfgRawCapacityPerServerTB,4)</f>
        <v>3107520</v>
      </c>
      <c r="H1081" s="3">
        <f>ROUND(G1081*F1081,4)</f>
        <v>0</v>
      </c>
      <c r="I1081" s="3">
        <f>ROUND(H1081*CfgCapacityHeadroomFactor,4)</f>
        <v>0</v>
      </c>
      <c r="J1081" s="4">
        <f>IF(G1081=0,0,ROUND(H1081/G1081*100,2))</f>
        <v>0</v>
      </c>
    </row>
    <row r="1082" spans="1:10">
      <c r="A1082">
        <v>1080</v>
      </c>
      <c r="B1082" s="2">
        <f>IF(A1082&lt;=0,0,INT((A1082-1)/10)+1)</f>
        <v>108</v>
      </c>
      <c r="C1082" s="3">
        <f>IF(A1082&lt;=0,0,MIN(24+8*MAX(A1082-3,0),100))</f>
        <v>100</v>
      </c>
      <c r="D1082" s="3">
        <f>IF(A1082&lt;=0,0,MAX(FLOOR(C1082/A1082,1),1))</f>
        <v>1</v>
      </c>
      <c r="E1082" s="3">
        <f>IF(A1082&lt;=0,0,MAX(D1082*B1082+2,4))</f>
        <v>110</v>
      </c>
      <c r="F1082" s="4">
        <f>IF(C1082=0,0,MAX(C1082-E1082,0)/C1082)</f>
        <v>0</v>
      </c>
      <c r="G1082" s="3">
        <f>ROUND(A1082*CfgRawCapacityPerServerTB,4)</f>
        <v>3110400</v>
      </c>
      <c r="H1082" s="3">
        <f>ROUND(G1082*F1082,4)</f>
        <v>0</v>
      </c>
      <c r="I1082" s="3">
        <f>ROUND(H1082*CfgCapacityHeadroomFactor,4)</f>
        <v>0</v>
      </c>
      <c r="J1082" s="4">
        <f>IF(G1082=0,0,ROUND(H1082/G1082*100,2))</f>
        <v>0</v>
      </c>
    </row>
    <row r="1083" spans="1:10">
      <c r="A1083">
        <v>1081</v>
      </c>
      <c r="B1083" s="2">
        <f>IF(A1083&lt;=0,0,INT((A1083-1)/10)+1)</f>
        <v>109</v>
      </c>
      <c r="C1083" s="3">
        <f>IF(A1083&lt;=0,0,MIN(24+8*MAX(A1083-3,0),100))</f>
        <v>100</v>
      </c>
      <c r="D1083" s="3">
        <f>IF(A1083&lt;=0,0,MAX(FLOOR(C1083/A1083,1),1))</f>
        <v>1</v>
      </c>
      <c r="E1083" s="3">
        <f>IF(A1083&lt;=0,0,MAX(D1083*B1083+2,4))</f>
        <v>111</v>
      </c>
      <c r="F1083" s="4">
        <f>IF(C1083=0,0,MAX(C1083-E1083,0)/C1083)</f>
        <v>0</v>
      </c>
      <c r="G1083" s="3">
        <f>ROUND(A1083*CfgRawCapacityPerServerTB,4)</f>
        <v>3113280</v>
      </c>
      <c r="H1083" s="3">
        <f>ROUND(G1083*F1083,4)</f>
        <v>0</v>
      </c>
      <c r="I1083" s="3">
        <f>ROUND(H1083*CfgCapacityHeadroomFactor,4)</f>
        <v>0</v>
      </c>
      <c r="J1083" s="4">
        <f>IF(G1083=0,0,ROUND(H1083/G1083*100,2))</f>
        <v>0</v>
      </c>
    </row>
    <row r="1084" spans="1:10">
      <c r="A1084">
        <v>1082</v>
      </c>
      <c r="B1084" s="2">
        <f>IF(A1084&lt;=0,0,INT((A1084-1)/10)+1)</f>
        <v>109</v>
      </c>
      <c r="C1084" s="3">
        <f>IF(A1084&lt;=0,0,MIN(24+8*MAX(A1084-3,0),100))</f>
        <v>100</v>
      </c>
      <c r="D1084" s="3">
        <f>IF(A1084&lt;=0,0,MAX(FLOOR(C1084/A1084,1),1))</f>
        <v>1</v>
      </c>
      <c r="E1084" s="3">
        <f>IF(A1084&lt;=0,0,MAX(D1084*B1084+2,4))</f>
        <v>111</v>
      </c>
      <c r="F1084" s="4">
        <f>IF(C1084=0,0,MAX(C1084-E1084,0)/C1084)</f>
        <v>0</v>
      </c>
      <c r="G1084" s="3">
        <f>ROUND(A1084*CfgRawCapacityPerServerTB,4)</f>
        <v>3116160</v>
      </c>
      <c r="H1084" s="3">
        <f>ROUND(G1084*F1084,4)</f>
        <v>0</v>
      </c>
      <c r="I1084" s="3">
        <f>ROUND(H1084*CfgCapacityHeadroomFactor,4)</f>
        <v>0</v>
      </c>
      <c r="J1084" s="4">
        <f>IF(G1084=0,0,ROUND(H1084/G1084*100,2))</f>
        <v>0</v>
      </c>
    </row>
    <row r="1085" spans="1:10">
      <c r="A1085">
        <v>1083</v>
      </c>
      <c r="B1085" s="2">
        <f>IF(A1085&lt;=0,0,INT((A1085-1)/10)+1)</f>
        <v>109</v>
      </c>
      <c r="C1085" s="3">
        <f>IF(A1085&lt;=0,0,MIN(24+8*MAX(A1085-3,0),100))</f>
        <v>100</v>
      </c>
      <c r="D1085" s="3">
        <f>IF(A1085&lt;=0,0,MAX(FLOOR(C1085/A1085,1),1))</f>
        <v>1</v>
      </c>
      <c r="E1085" s="3">
        <f>IF(A1085&lt;=0,0,MAX(D1085*B1085+2,4))</f>
        <v>111</v>
      </c>
      <c r="F1085" s="4">
        <f>IF(C1085=0,0,MAX(C1085-E1085,0)/C1085)</f>
        <v>0</v>
      </c>
      <c r="G1085" s="3">
        <f>ROUND(A1085*CfgRawCapacityPerServerTB,4)</f>
        <v>3119040</v>
      </c>
      <c r="H1085" s="3">
        <f>ROUND(G1085*F1085,4)</f>
        <v>0</v>
      </c>
      <c r="I1085" s="3">
        <f>ROUND(H1085*CfgCapacityHeadroomFactor,4)</f>
        <v>0</v>
      </c>
      <c r="J1085" s="4">
        <f>IF(G1085=0,0,ROUND(H1085/G1085*100,2))</f>
        <v>0</v>
      </c>
    </row>
    <row r="1086" spans="1:10">
      <c r="A1086">
        <v>1084</v>
      </c>
      <c r="B1086" s="2">
        <f>IF(A1086&lt;=0,0,INT((A1086-1)/10)+1)</f>
        <v>109</v>
      </c>
      <c r="C1086" s="3">
        <f>IF(A1086&lt;=0,0,MIN(24+8*MAX(A1086-3,0),100))</f>
        <v>100</v>
      </c>
      <c r="D1086" s="3">
        <f>IF(A1086&lt;=0,0,MAX(FLOOR(C1086/A1086,1),1))</f>
        <v>1</v>
      </c>
      <c r="E1086" s="3">
        <f>IF(A1086&lt;=0,0,MAX(D1086*B1086+2,4))</f>
        <v>111</v>
      </c>
      <c r="F1086" s="4">
        <f>IF(C1086=0,0,MAX(C1086-E1086,0)/C1086)</f>
        <v>0</v>
      </c>
      <c r="G1086" s="3">
        <f>ROUND(A1086*CfgRawCapacityPerServerTB,4)</f>
        <v>3121920</v>
      </c>
      <c r="H1086" s="3">
        <f>ROUND(G1086*F1086,4)</f>
        <v>0</v>
      </c>
      <c r="I1086" s="3">
        <f>ROUND(H1086*CfgCapacityHeadroomFactor,4)</f>
        <v>0</v>
      </c>
      <c r="J1086" s="4">
        <f>IF(G1086=0,0,ROUND(H1086/G1086*100,2))</f>
        <v>0</v>
      </c>
    </row>
    <row r="1087" spans="1:10">
      <c r="A1087">
        <v>1085</v>
      </c>
      <c r="B1087" s="2">
        <f>IF(A1087&lt;=0,0,INT((A1087-1)/10)+1)</f>
        <v>109</v>
      </c>
      <c r="C1087" s="3">
        <f>IF(A1087&lt;=0,0,MIN(24+8*MAX(A1087-3,0),100))</f>
        <v>100</v>
      </c>
      <c r="D1087" s="3">
        <f>IF(A1087&lt;=0,0,MAX(FLOOR(C1087/A1087,1),1))</f>
        <v>1</v>
      </c>
      <c r="E1087" s="3">
        <f>IF(A1087&lt;=0,0,MAX(D1087*B1087+2,4))</f>
        <v>111</v>
      </c>
      <c r="F1087" s="4">
        <f>IF(C1087=0,0,MAX(C1087-E1087,0)/C1087)</f>
        <v>0</v>
      </c>
      <c r="G1087" s="3">
        <f>ROUND(A1087*CfgRawCapacityPerServerTB,4)</f>
        <v>3124800</v>
      </c>
      <c r="H1087" s="3">
        <f>ROUND(G1087*F1087,4)</f>
        <v>0</v>
      </c>
      <c r="I1087" s="3">
        <f>ROUND(H1087*CfgCapacityHeadroomFactor,4)</f>
        <v>0</v>
      </c>
      <c r="J1087" s="4">
        <f>IF(G1087=0,0,ROUND(H1087/G1087*100,2))</f>
        <v>0</v>
      </c>
    </row>
    <row r="1088" spans="1:10">
      <c r="A1088">
        <v>1086</v>
      </c>
      <c r="B1088" s="2">
        <f>IF(A1088&lt;=0,0,INT((A1088-1)/10)+1)</f>
        <v>109</v>
      </c>
      <c r="C1088" s="3">
        <f>IF(A1088&lt;=0,0,MIN(24+8*MAX(A1088-3,0),100))</f>
        <v>100</v>
      </c>
      <c r="D1088" s="3">
        <f>IF(A1088&lt;=0,0,MAX(FLOOR(C1088/A1088,1),1))</f>
        <v>1</v>
      </c>
      <c r="E1088" s="3">
        <f>IF(A1088&lt;=0,0,MAX(D1088*B1088+2,4))</f>
        <v>111</v>
      </c>
      <c r="F1088" s="4">
        <f>IF(C1088=0,0,MAX(C1088-E1088,0)/C1088)</f>
        <v>0</v>
      </c>
      <c r="G1088" s="3">
        <f>ROUND(A1088*CfgRawCapacityPerServerTB,4)</f>
        <v>3127680</v>
      </c>
      <c r="H1088" s="3">
        <f>ROUND(G1088*F1088,4)</f>
        <v>0</v>
      </c>
      <c r="I1088" s="3">
        <f>ROUND(H1088*CfgCapacityHeadroomFactor,4)</f>
        <v>0</v>
      </c>
      <c r="J1088" s="4">
        <f>IF(G1088=0,0,ROUND(H1088/G1088*100,2))</f>
        <v>0</v>
      </c>
    </row>
    <row r="1089" spans="1:10">
      <c r="A1089">
        <v>1087</v>
      </c>
      <c r="B1089" s="2">
        <f>IF(A1089&lt;=0,0,INT((A1089-1)/10)+1)</f>
        <v>109</v>
      </c>
      <c r="C1089" s="3">
        <f>IF(A1089&lt;=0,0,MIN(24+8*MAX(A1089-3,0),100))</f>
        <v>100</v>
      </c>
      <c r="D1089" s="3">
        <f>IF(A1089&lt;=0,0,MAX(FLOOR(C1089/A1089,1),1))</f>
        <v>1</v>
      </c>
      <c r="E1089" s="3">
        <f>IF(A1089&lt;=0,0,MAX(D1089*B1089+2,4))</f>
        <v>111</v>
      </c>
      <c r="F1089" s="4">
        <f>IF(C1089=0,0,MAX(C1089-E1089,0)/C1089)</f>
        <v>0</v>
      </c>
      <c r="G1089" s="3">
        <f>ROUND(A1089*CfgRawCapacityPerServerTB,4)</f>
        <v>3130560</v>
      </c>
      <c r="H1089" s="3">
        <f>ROUND(G1089*F1089,4)</f>
        <v>0</v>
      </c>
      <c r="I1089" s="3">
        <f>ROUND(H1089*CfgCapacityHeadroomFactor,4)</f>
        <v>0</v>
      </c>
      <c r="J1089" s="4">
        <f>IF(G1089=0,0,ROUND(H1089/G1089*100,2))</f>
        <v>0</v>
      </c>
    </row>
    <row r="1090" spans="1:10">
      <c r="A1090">
        <v>1088</v>
      </c>
      <c r="B1090" s="2">
        <f>IF(A1090&lt;=0,0,INT((A1090-1)/10)+1)</f>
        <v>109</v>
      </c>
      <c r="C1090" s="3">
        <f>IF(A1090&lt;=0,0,MIN(24+8*MAX(A1090-3,0),100))</f>
        <v>100</v>
      </c>
      <c r="D1090" s="3">
        <f>IF(A1090&lt;=0,0,MAX(FLOOR(C1090/A1090,1),1))</f>
        <v>1</v>
      </c>
      <c r="E1090" s="3">
        <f>IF(A1090&lt;=0,0,MAX(D1090*B1090+2,4))</f>
        <v>111</v>
      </c>
      <c r="F1090" s="4">
        <f>IF(C1090=0,0,MAX(C1090-E1090,0)/C1090)</f>
        <v>0</v>
      </c>
      <c r="G1090" s="3">
        <f>ROUND(A1090*CfgRawCapacityPerServerTB,4)</f>
        <v>3133440</v>
      </c>
      <c r="H1090" s="3">
        <f>ROUND(G1090*F1090,4)</f>
        <v>0</v>
      </c>
      <c r="I1090" s="3">
        <f>ROUND(H1090*CfgCapacityHeadroomFactor,4)</f>
        <v>0</v>
      </c>
      <c r="J1090" s="4">
        <f>IF(G1090=0,0,ROUND(H1090/G1090*100,2))</f>
        <v>0</v>
      </c>
    </row>
    <row r="1091" spans="1:10">
      <c r="A1091">
        <v>1089</v>
      </c>
      <c r="B1091" s="2">
        <f>IF(A1091&lt;=0,0,INT((A1091-1)/10)+1)</f>
        <v>109</v>
      </c>
      <c r="C1091" s="3">
        <f>IF(A1091&lt;=0,0,MIN(24+8*MAX(A1091-3,0),100))</f>
        <v>100</v>
      </c>
      <c r="D1091" s="3">
        <f>IF(A1091&lt;=0,0,MAX(FLOOR(C1091/A1091,1),1))</f>
        <v>1</v>
      </c>
      <c r="E1091" s="3">
        <f>IF(A1091&lt;=0,0,MAX(D1091*B1091+2,4))</f>
        <v>111</v>
      </c>
      <c r="F1091" s="4">
        <f>IF(C1091=0,0,MAX(C1091-E1091,0)/C1091)</f>
        <v>0</v>
      </c>
      <c r="G1091" s="3">
        <f>ROUND(A1091*CfgRawCapacityPerServerTB,4)</f>
        <v>3136320</v>
      </c>
      <c r="H1091" s="3">
        <f>ROUND(G1091*F1091,4)</f>
        <v>0</v>
      </c>
      <c r="I1091" s="3">
        <f>ROUND(H1091*CfgCapacityHeadroomFactor,4)</f>
        <v>0</v>
      </c>
      <c r="J1091" s="4">
        <f>IF(G1091=0,0,ROUND(H1091/G1091*100,2))</f>
        <v>0</v>
      </c>
    </row>
    <row r="1092" spans="1:10">
      <c r="A1092">
        <v>1090</v>
      </c>
      <c r="B1092" s="2">
        <f>IF(A1092&lt;=0,0,INT((A1092-1)/10)+1)</f>
        <v>109</v>
      </c>
      <c r="C1092" s="3">
        <f>IF(A1092&lt;=0,0,MIN(24+8*MAX(A1092-3,0),100))</f>
        <v>100</v>
      </c>
      <c r="D1092" s="3">
        <f>IF(A1092&lt;=0,0,MAX(FLOOR(C1092/A1092,1),1))</f>
        <v>1</v>
      </c>
      <c r="E1092" s="3">
        <f>IF(A1092&lt;=0,0,MAX(D1092*B1092+2,4))</f>
        <v>111</v>
      </c>
      <c r="F1092" s="4">
        <f>IF(C1092=0,0,MAX(C1092-E1092,0)/C1092)</f>
        <v>0</v>
      </c>
      <c r="G1092" s="3">
        <f>ROUND(A1092*CfgRawCapacityPerServerTB,4)</f>
        <v>3139200</v>
      </c>
      <c r="H1092" s="3">
        <f>ROUND(G1092*F1092,4)</f>
        <v>0</v>
      </c>
      <c r="I1092" s="3">
        <f>ROUND(H1092*CfgCapacityHeadroomFactor,4)</f>
        <v>0</v>
      </c>
      <c r="J1092" s="4">
        <f>IF(G1092=0,0,ROUND(H1092/G1092*100,2))</f>
        <v>0</v>
      </c>
    </row>
    <row r="1093" spans="1:10">
      <c r="A1093">
        <v>1091</v>
      </c>
      <c r="B1093" s="2">
        <f>IF(A1093&lt;=0,0,INT((A1093-1)/10)+1)</f>
        <v>110</v>
      </c>
      <c r="C1093" s="3">
        <f>IF(A1093&lt;=0,0,MIN(24+8*MAX(A1093-3,0),100))</f>
        <v>100</v>
      </c>
      <c r="D1093" s="3">
        <f>IF(A1093&lt;=0,0,MAX(FLOOR(C1093/A1093,1),1))</f>
        <v>1</v>
      </c>
      <c r="E1093" s="3">
        <f>IF(A1093&lt;=0,0,MAX(D1093*B1093+2,4))</f>
        <v>112</v>
      </c>
      <c r="F1093" s="4">
        <f>IF(C1093=0,0,MAX(C1093-E1093,0)/C1093)</f>
        <v>0</v>
      </c>
      <c r="G1093" s="3">
        <f>ROUND(A1093*CfgRawCapacityPerServerTB,4)</f>
        <v>3142080</v>
      </c>
      <c r="H1093" s="3">
        <f>ROUND(G1093*F1093,4)</f>
        <v>0</v>
      </c>
      <c r="I1093" s="3">
        <f>ROUND(H1093*CfgCapacityHeadroomFactor,4)</f>
        <v>0</v>
      </c>
      <c r="J1093" s="4">
        <f>IF(G1093=0,0,ROUND(H1093/G1093*100,2))</f>
        <v>0</v>
      </c>
    </row>
    <row r="1094" spans="1:10">
      <c r="A1094">
        <v>1092</v>
      </c>
      <c r="B1094" s="2">
        <f>IF(A1094&lt;=0,0,INT((A1094-1)/10)+1)</f>
        <v>110</v>
      </c>
      <c r="C1094" s="3">
        <f>IF(A1094&lt;=0,0,MIN(24+8*MAX(A1094-3,0),100))</f>
        <v>100</v>
      </c>
      <c r="D1094" s="3">
        <f>IF(A1094&lt;=0,0,MAX(FLOOR(C1094/A1094,1),1))</f>
        <v>1</v>
      </c>
      <c r="E1094" s="3">
        <f>IF(A1094&lt;=0,0,MAX(D1094*B1094+2,4))</f>
        <v>112</v>
      </c>
      <c r="F1094" s="4">
        <f>IF(C1094=0,0,MAX(C1094-E1094,0)/C1094)</f>
        <v>0</v>
      </c>
      <c r="G1094" s="3">
        <f>ROUND(A1094*CfgRawCapacityPerServerTB,4)</f>
        <v>3144960</v>
      </c>
      <c r="H1094" s="3">
        <f>ROUND(G1094*F1094,4)</f>
        <v>0</v>
      </c>
      <c r="I1094" s="3">
        <f>ROUND(H1094*CfgCapacityHeadroomFactor,4)</f>
        <v>0</v>
      </c>
      <c r="J1094" s="4">
        <f>IF(G1094=0,0,ROUND(H1094/G1094*100,2))</f>
        <v>0</v>
      </c>
    </row>
    <row r="1095" spans="1:10">
      <c r="A1095">
        <v>1093</v>
      </c>
      <c r="B1095" s="2">
        <f>IF(A1095&lt;=0,0,INT((A1095-1)/10)+1)</f>
        <v>110</v>
      </c>
      <c r="C1095" s="3">
        <f>IF(A1095&lt;=0,0,MIN(24+8*MAX(A1095-3,0),100))</f>
        <v>100</v>
      </c>
      <c r="D1095" s="3">
        <f>IF(A1095&lt;=0,0,MAX(FLOOR(C1095/A1095,1),1))</f>
        <v>1</v>
      </c>
      <c r="E1095" s="3">
        <f>IF(A1095&lt;=0,0,MAX(D1095*B1095+2,4))</f>
        <v>112</v>
      </c>
      <c r="F1095" s="4">
        <f>IF(C1095=0,0,MAX(C1095-E1095,0)/C1095)</f>
        <v>0</v>
      </c>
      <c r="G1095" s="3">
        <f>ROUND(A1095*CfgRawCapacityPerServerTB,4)</f>
        <v>3147840</v>
      </c>
      <c r="H1095" s="3">
        <f>ROUND(G1095*F1095,4)</f>
        <v>0</v>
      </c>
      <c r="I1095" s="3">
        <f>ROUND(H1095*CfgCapacityHeadroomFactor,4)</f>
        <v>0</v>
      </c>
      <c r="J1095" s="4">
        <f>IF(G1095=0,0,ROUND(H1095/G1095*100,2))</f>
        <v>0</v>
      </c>
    </row>
    <row r="1096" spans="1:10">
      <c r="A1096">
        <v>1094</v>
      </c>
      <c r="B1096" s="2">
        <f>IF(A1096&lt;=0,0,INT((A1096-1)/10)+1)</f>
        <v>110</v>
      </c>
      <c r="C1096" s="3">
        <f>IF(A1096&lt;=0,0,MIN(24+8*MAX(A1096-3,0),100))</f>
        <v>100</v>
      </c>
      <c r="D1096" s="3">
        <f>IF(A1096&lt;=0,0,MAX(FLOOR(C1096/A1096,1),1))</f>
        <v>1</v>
      </c>
      <c r="E1096" s="3">
        <f>IF(A1096&lt;=0,0,MAX(D1096*B1096+2,4))</f>
        <v>112</v>
      </c>
      <c r="F1096" s="4">
        <f>IF(C1096=0,0,MAX(C1096-E1096,0)/C1096)</f>
        <v>0</v>
      </c>
      <c r="G1096" s="3">
        <f>ROUND(A1096*CfgRawCapacityPerServerTB,4)</f>
        <v>3150720</v>
      </c>
      <c r="H1096" s="3">
        <f>ROUND(G1096*F1096,4)</f>
        <v>0</v>
      </c>
      <c r="I1096" s="3">
        <f>ROUND(H1096*CfgCapacityHeadroomFactor,4)</f>
        <v>0</v>
      </c>
      <c r="J1096" s="4">
        <f>IF(G1096=0,0,ROUND(H1096/G1096*100,2))</f>
        <v>0</v>
      </c>
    </row>
    <row r="1097" spans="1:10">
      <c r="A1097">
        <v>1095</v>
      </c>
      <c r="B1097" s="2">
        <f>IF(A1097&lt;=0,0,INT((A1097-1)/10)+1)</f>
        <v>110</v>
      </c>
      <c r="C1097" s="3">
        <f>IF(A1097&lt;=0,0,MIN(24+8*MAX(A1097-3,0),100))</f>
        <v>100</v>
      </c>
      <c r="D1097" s="3">
        <f>IF(A1097&lt;=0,0,MAX(FLOOR(C1097/A1097,1),1))</f>
        <v>1</v>
      </c>
      <c r="E1097" s="3">
        <f>IF(A1097&lt;=0,0,MAX(D1097*B1097+2,4))</f>
        <v>112</v>
      </c>
      <c r="F1097" s="4">
        <f>IF(C1097=0,0,MAX(C1097-E1097,0)/C1097)</f>
        <v>0</v>
      </c>
      <c r="G1097" s="3">
        <f>ROUND(A1097*CfgRawCapacityPerServerTB,4)</f>
        <v>3153600</v>
      </c>
      <c r="H1097" s="3">
        <f>ROUND(G1097*F1097,4)</f>
        <v>0</v>
      </c>
      <c r="I1097" s="3">
        <f>ROUND(H1097*CfgCapacityHeadroomFactor,4)</f>
        <v>0</v>
      </c>
      <c r="J1097" s="4">
        <f>IF(G1097=0,0,ROUND(H1097/G1097*100,2))</f>
        <v>0</v>
      </c>
    </row>
    <row r="1098" spans="1:10">
      <c r="A1098">
        <v>1096</v>
      </c>
      <c r="B1098" s="2">
        <f>IF(A1098&lt;=0,0,INT((A1098-1)/10)+1)</f>
        <v>110</v>
      </c>
      <c r="C1098" s="3">
        <f>IF(A1098&lt;=0,0,MIN(24+8*MAX(A1098-3,0),100))</f>
        <v>100</v>
      </c>
      <c r="D1098" s="3">
        <f>IF(A1098&lt;=0,0,MAX(FLOOR(C1098/A1098,1),1))</f>
        <v>1</v>
      </c>
      <c r="E1098" s="3">
        <f>IF(A1098&lt;=0,0,MAX(D1098*B1098+2,4))</f>
        <v>112</v>
      </c>
      <c r="F1098" s="4">
        <f>IF(C1098=0,0,MAX(C1098-E1098,0)/C1098)</f>
        <v>0</v>
      </c>
      <c r="G1098" s="3">
        <f>ROUND(A1098*CfgRawCapacityPerServerTB,4)</f>
        <v>3156480</v>
      </c>
      <c r="H1098" s="3">
        <f>ROUND(G1098*F1098,4)</f>
        <v>0</v>
      </c>
      <c r="I1098" s="3">
        <f>ROUND(H1098*CfgCapacityHeadroomFactor,4)</f>
        <v>0</v>
      </c>
      <c r="J1098" s="4">
        <f>IF(G1098=0,0,ROUND(H1098/G1098*100,2))</f>
        <v>0</v>
      </c>
    </row>
    <row r="1099" spans="1:10">
      <c r="A1099">
        <v>1097</v>
      </c>
      <c r="B1099" s="2">
        <f>IF(A1099&lt;=0,0,INT((A1099-1)/10)+1)</f>
        <v>110</v>
      </c>
      <c r="C1099" s="3">
        <f>IF(A1099&lt;=0,0,MIN(24+8*MAX(A1099-3,0),100))</f>
        <v>100</v>
      </c>
      <c r="D1099" s="3">
        <f>IF(A1099&lt;=0,0,MAX(FLOOR(C1099/A1099,1),1))</f>
        <v>1</v>
      </c>
      <c r="E1099" s="3">
        <f>IF(A1099&lt;=0,0,MAX(D1099*B1099+2,4))</f>
        <v>112</v>
      </c>
      <c r="F1099" s="4">
        <f>IF(C1099=0,0,MAX(C1099-E1099,0)/C1099)</f>
        <v>0</v>
      </c>
      <c r="G1099" s="3">
        <f>ROUND(A1099*CfgRawCapacityPerServerTB,4)</f>
        <v>3159360</v>
      </c>
      <c r="H1099" s="3">
        <f>ROUND(G1099*F1099,4)</f>
        <v>0</v>
      </c>
      <c r="I1099" s="3">
        <f>ROUND(H1099*CfgCapacityHeadroomFactor,4)</f>
        <v>0</v>
      </c>
      <c r="J1099" s="4">
        <f>IF(G1099=0,0,ROUND(H1099/G1099*100,2))</f>
        <v>0</v>
      </c>
    </row>
    <row r="1100" spans="1:10">
      <c r="A1100">
        <v>1098</v>
      </c>
      <c r="B1100" s="2">
        <f>IF(A1100&lt;=0,0,INT((A1100-1)/10)+1)</f>
        <v>110</v>
      </c>
      <c r="C1100" s="3">
        <f>IF(A1100&lt;=0,0,MIN(24+8*MAX(A1100-3,0),100))</f>
        <v>100</v>
      </c>
      <c r="D1100" s="3">
        <f>IF(A1100&lt;=0,0,MAX(FLOOR(C1100/A1100,1),1))</f>
        <v>1</v>
      </c>
      <c r="E1100" s="3">
        <f>IF(A1100&lt;=0,0,MAX(D1100*B1100+2,4))</f>
        <v>112</v>
      </c>
      <c r="F1100" s="4">
        <f>IF(C1100=0,0,MAX(C1100-E1100,0)/C1100)</f>
        <v>0</v>
      </c>
      <c r="G1100" s="3">
        <f>ROUND(A1100*CfgRawCapacityPerServerTB,4)</f>
        <v>3162240</v>
      </c>
      <c r="H1100" s="3">
        <f>ROUND(G1100*F1100,4)</f>
        <v>0</v>
      </c>
      <c r="I1100" s="3">
        <f>ROUND(H1100*CfgCapacityHeadroomFactor,4)</f>
        <v>0</v>
      </c>
      <c r="J1100" s="4">
        <f>IF(G1100=0,0,ROUND(H1100/G1100*100,2))</f>
        <v>0</v>
      </c>
    </row>
    <row r="1101" spans="1:10">
      <c r="A1101">
        <v>1099</v>
      </c>
      <c r="B1101" s="2">
        <f>IF(A1101&lt;=0,0,INT((A1101-1)/10)+1)</f>
        <v>110</v>
      </c>
      <c r="C1101" s="3">
        <f>IF(A1101&lt;=0,0,MIN(24+8*MAX(A1101-3,0),100))</f>
        <v>100</v>
      </c>
      <c r="D1101" s="3">
        <f>IF(A1101&lt;=0,0,MAX(FLOOR(C1101/A1101,1),1))</f>
        <v>1</v>
      </c>
      <c r="E1101" s="3">
        <f>IF(A1101&lt;=0,0,MAX(D1101*B1101+2,4))</f>
        <v>112</v>
      </c>
      <c r="F1101" s="4">
        <f>IF(C1101=0,0,MAX(C1101-E1101,0)/C1101)</f>
        <v>0</v>
      </c>
      <c r="G1101" s="3">
        <f>ROUND(A1101*CfgRawCapacityPerServerTB,4)</f>
        <v>3165120</v>
      </c>
      <c r="H1101" s="3">
        <f>ROUND(G1101*F1101,4)</f>
        <v>0</v>
      </c>
      <c r="I1101" s="3">
        <f>ROUND(H1101*CfgCapacityHeadroomFactor,4)</f>
        <v>0</v>
      </c>
      <c r="J1101" s="4">
        <f>IF(G1101=0,0,ROUND(H1101/G1101*100,2))</f>
        <v>0</v>
      </c>
    </row>
    <row r="1102" spans="1:10">
      <c r="A1102">
        <v>1100</v>
      </c>
      <c r="B1102" s="2">
        <f>IF(A1102&lt;=0,0,INT((A1102-1)/10)+1)</f>
        <v>110</v>
      </c>
      <c r="C1102" s="3">
        <f>IF(A1102&lt;=0,0,MIN(24+8*MAX(A1102-3,0),100))</f>
        <v>100</v>
      </c>
      <c r="D1102" s="3">
        <f>IF(A1102&lt;=0,0,MAX(FLOOR(C1102/A1102,1),1))</f>
        <v>1</v>
      </c>
      <c r="E1102" s="3">
        <f>IF(A1102&lt;=0,0,MAX(D1102*B1102+2,4))</f>
        <v>112</v>
      </c>
      <c r="F1102" s="4">
        <f>IF(C1102=0,0,MAX(C1102-E1102,0)/C1102)</f>
        <v>0</v>
      </c>
      <c r="G1102" s="3">
        <f>ROUND(A1102*CfgRawCapacityPerServerTB,4)</f>
        <v>3168000</v>
      </c>
      <c r="H1102" s="3">
        <f>ROUND(G1102*F1102,4)</f>
        <v>0</v>
      </c>
      <c r="I1102" s="3">
        <f>ROUND(H1102*CfgCapacityHeadroomFactor,4)</f>
        <v>0</v>
      </c>
      <c r="J1102" s="4">
        <f>IF(G1102=0,0,ROUND(H1102/G1102*100,2))</f>
        <v>0</v>
      </c>
    </row>
    <row r="1103" spans="1:10">
      <c r="A1103">
        <v>1101</v>
      </c>
      <c r="B1103" s="2">
        <f>IF(A1103&lt;=0,0,INT((A1103-1)/10)+1)</f>
        <v>111</v>
      </c>
      <c r="C1103" s="3">
        <f>IF(A1103&lt;=0,0,MIN(24+8*MAX(A1103-3,0),100))</f>
        <v>100</v>
      </c>
      <c r="D1103" s="3">
        <f>IF(A1103&lt;=0,0,MAX(FLOOR(C1103/A1103,1),1))</f>
        <v>1</v>
      </c>
      <c r="E1103" s="3">
        <f>IF(A1103&lt;=0,0,MAX(D1103*B1103+2,4))</f>
        <v>113</v>
      </c>
      <c r="F1103" s="4">
        <f>IF(C1103=0,0,MAX(C1103-E1103,0)/C1103)</f>
        <v>0</v>
      </c>
      <c r="G1103" s="3">
        <f>ROUND(A1103*CfgRawCapacityPerServerTB,4)</f>
        <v>3170880</v>
      </c>
      <c r="H1103" s="3">
        <f>ROUND(G1103*F1103,4)</f>
        <v>0</v>
      </c>
      <c r="I1103" s="3">
        <f>ROUND(H1103*CfgCapacityHeadroomFactor,4)</f>
        <v>0</v>
      </c>
      <c r="J1103" s="4">
        <f>IF(G1103=0,0,ROUND(H1103/G1103*100,2))</f>
        <v>0</v>
      </c>
    </row>
    <row r="1104" spans="1:10">
      <c r="A1104">
        <v>1102</v>
      </c>
      <c r="B1104" s="2">
        <f>IF(A1104&lt;=0,0,INT((A1104-1)/10)+1)</f>
        <v>111</v>
      </c>
      <c r="C1104" s="3">
        <f>IF(A1104&lt;=0,0,MIN(24+8*MAX(A1104-3,0),100))</f>
        <v>100</v>
      </c>
      <c r="D1104" s="3">
        <f>IF(A1104&lt;=0,0,MAX(FLOOR(C1104/A1104,1),1))</f>
        <v>1</v>
      </c>
      <c r="E1104" s="3">
        <f>IF(A1104&lt;=0,0,MAX(D1104*B1104+2,4))</f>
        <v>113</v>
      </c>
      <c r="F1104" s="4">
        <f>IF(C1104=0,0,MAX(C1104-E1104,0)/C1104)</f>
        <v>0</v>
      </c>
      <c r="G1104" s="3">
        <f>ROUND(A1104*CfgRawCapacityPerServerTB,4)</f>
        <v>3173760</v>
      </c>
      <c r="H1104" s="3">
        <f>ROUND(G1104*F1104,4)</f>
        <v>0</v>
      </c>
      <c r="I1104" s="3">
        <f>ROUND(H1104*CfgCapacityHeadroomFactor,4)</f>
        <v>0</v>
      </c>
      <c r="J1104" s="4">
        <f>IF(G1104=0,0,ROUND(H1104/G1104*100,2))</f>
        <v>0</v>
      </c>
    </row>
    <row r="1105" spans="1:10">
      <c r="A1105">
        <v>1103</v>
      </c>
      <c r="B1105" s="2">
        <f>IF(A1105&lt;=0,0,INT((A1105-1)/10)+1)</f>
        <v>111</v>
      </c>
      <c r="C1105" s="3">
        <f>IF(A1105&lt;=0,0,MIN(24+8*MAX(A1105-3,0),100))</f>
        <v>100</v>
      </c>
      <c r="D1105" s="3">
        <f>IF(A1105&lt;=0,0,MAX(FLOOR(C1105/A1105,1),1))</f>
        <v>1</v>
      </c>
      <c r="E1105" s="3">
        <f>IF(A1105&lt;=0,0,MAX(D1105*B1105+2,4))</f>
        <v>113</v>
      </c>
      <c r="F1105" s="4">
        <f>IF(C1105=0,0,MAX(C1105-E1105,0)/C1105)</f>
        <v>0</v>
      </c>
      <c r="G1105" s="3">
        <f>ROUND(A1105*CfgRawCapacityPerServerTB,4)</f>
        <v>3176640</v>
      </c>
      <c r="H1105" s="3">
        <f>ROUND(G1105*F1105,4)</f>
        <v>0</v>
      </c>
      <c r="I1105" s="3">
        <f>ROUND(H1105*CfgCapacityHeadroomFactor,4)</f>
        <v>0</v>
      </c>
      <c r="J1105" s="4">
        <f>IF(G1105=0,0,ROUND(H1105/G1105*100,2))</f>
        <v>0</v>
      </c>
    </row>
    <row r="1106" spans="1:10">
      <c r="A1106">
        <v>1104</v>
      </c>
      <c r="B1106" s="2">
        <f>IF(A1106&lt;=0,0,INT((A1106-1)/10)+1)</f>
        <v>111</v>
      </c>
      <c r="C1106" s="3">
        <f>IF(A1106&lt;=0,0,MIN(24+8*MAX(A1106-3,0),100))</f>
        <v>100</v>
      </c>
      <c r="D1106" s="3">
        <f>IF(A1106&lt;=0,0,MAX(FLOOR(C1106/A1106,1),1))</f>
        <v>1</v>
      </c>
      <c r="E1106" s="3">
        <f>IF(A1106&lt;=0,0,MAX(D1106*B1106+2,4))</f>
        <v>113</v>
      </c>
      <c r="F1106" s="4">
        <f>IF(C1106=0,0,MAX(C1106-E1106,0)/C1106)</f>
        <v>0</v>
      </c>
      <c r="G1106" s="3">
        <f>ROUND(A1106*CfgRawCapacityPerServerTB,4)</f>
        <v>3179520</v>
      </c>
      <c r="H1106" s="3">
        <f>ROUND(G1106*F1106,4)</f>
        <v>0</v>
      </c>
      <c r="I1106" s="3">
        <f>ROUND(H1106*CfgCapacityHeadroomFactor,4)</f>
        <v>0</v>
      </c>
      <c r="J1106" s="4">
        <f>IF(G1106=0,0,ROUND(H1106/G1106*100,2))</f>
        <v>0</v>
      </c>
    </row>
    <row r="1107" spans="1:10">
      <c r="A1107">
        <v>1105</v>
      </c>
      <c r="B1107" s="2">
        <f>IF(A1107&lt;=0,0,INT((A1107-1)/10)+1)</f>
        <v>111</v>
      </c>
      <c r="C1107" s="3">
        <f>IF(A1107&lt;=0,0,MIN(24+8*MAX(A1107-3,0),100))</f>
        <v>100</v>
      </c>
      <c r="D1107" s="3">
        <f>IF(A1107&lt;=0,0,MAX(FLOOR(C1107/A1107,1),1))</f>
        <v>1</v>
      </c>
      <c r="E1107" s="3">
        <f>IF(A1107&lt;=0,0,MAX(D1107*B1107+2,4))</f>
        <v>113</v>
      </c>
      <c r="F1107" s="4">
        <f>IF(C1107=0,0,MAX(C1107-E1107,0)/C1107)</f>
        <v>0</v>
      </c>
      <c r="G1107" s="3">
        <f>ROUND(A1107*CfgRawCapacityPerServerTB,4)</f>
        <v>3182400</v>
      </c>
      <c r="H1107" s="3">
        <f>ROUND(G1107*F1107,4)</f>
        <v>0</v>
      </c>
      <c r="I1107" s="3">
        <f>ROUND(H1107*CfgCapacityHeadroomFactor,4)</f>
        <v>0</v>
      </c>
      <c r="J1107" s="4">
        <f>IF(G1107=0,0,ROUND(H1107/G1107*100,2))</f>
        <v>0</v>
      </c>
    </row>
    <row r="1108" spans="1:10">
      <c r="A1108">
        <v>1106</v>
      </c>
      <c r="B1108" s="2">
        <f>IF(A1108&lt;=0,0,INT((A1108-1)/10)+1)</f>
        <v>111</v>
      </c>
      <c r="C1108" s="3">
        <f>IF(A1108&lt;=0,0,MIN(24+8*MAX(A1108-3,0),100))</f>
        <v>100</v>
      </c>
      <c r="D1108" s="3">
        <f>IF(A1108&lt;=0,0,MAX(FLOOR(C1108/A1108,1),1))</f>
        <v>1</v>
      </c>
      <c r="E1108" s="3">
        <f>IF(A1108&lt;=0,0,MAX(D1108*B1108+2,4))</f>
        <v>113</v>
      </c>
      <c r="F1108" s="4">
        <f>IF(C1108=0,0,MAX(C1108-E1108,0)/C1108)</f>
        <v>0</v>
      </c>
      <c r="G1108" s="3">
        <f>ROUND(A1108*CfgRawCapacityPerServerTB,4)</f>
        <v>3185280</v>
      </c>
      <c r="H1108" s="3">
        <f>ROUND(G1108*F1108,4)</f>
        <v>0</v>
      </c>
      <c r="I1108" s="3">
        <f>ROUND(H1108*CfgCapacityHeadroomFactor,4)</f>
        <v>0</v>
      </c>
      <c r="J1108" s="4">
        <f>IF(G1108=0,0,ROUND(H1108/G1108*100,2))</f>
        <v>0</v>
      </c>
    </row>
    <row r="1109" spans="1:10">
      <c r="A1109">
        <v>1107</v>
      </c>
      <c r="B1109" s="2">
        <f>IF(A1109&lt;=0,0,INT((A1109-1)/10)+1)</f>
        <v>111</v>
      </c>
      <c r="C1109" s="3">
        <f>IF(A1109&lt;=0,0,MIN(24+8*MAX(A1109-3,0),100))</f>
        <v>100</v>
      </c>
      <c r="D1109" s="3">
        <f>IF(A1109&lt;=0,0,MAX(FLOOR(C1109/A1109,1),1))</f>
        <v>1</v>
      </c>
      <c r="E1109" s="3">
        <f>IF(A1109&lt;=0,0,MAX(D1109*B1109+2,4))</f>
        <v>113</v>
      </c>
      <c r="F1109" s="4">
        <f>IF(C1109=0,0,MAX(C1109-E1109,0)/C1109)</f>
        <v>0</v>
      </c>
      <c r="G1109" s="3">
        <f>ROUND(A1109*CfgRawCapacityPerServerTB,4)</f>
        <v>3188160</v>
      </c>
      <c r="H1109" s="3">
        <f>ROUND(G1109*F1109,4)</f>
        <v>0</v>
      </c>
      <c r="I1109" s="3">
        <f>ROUND(H1109*CfgCapacityHeadroomFactor,4)</f>
        <v>0</v>
      </c>
      <c r="J1109" s="4">
        <f>IF(G1109=0,0,ROUND(H1109/G1109*100,2))</f>
        <v>0</v>
      </c>
    </row>
    <row r="1110" spans="1:10">
      <c r="A1110">
        <v>1108</v>
      </c>
      <c r="B1110" s="2">
        <f>IF(A1110&lt;=0,0,INT((A1110-1)/10)+1)</f>
        <v>111</v>
      </c>
      <c r="C1110" s="3">
        <f>IF(A1110&lt;=0,0,MIN(24+8*MAX(A1110-3,0),100))</f>
        <v>100</v>
      </c>
      <c r="D1110" s="3">
        <f>IF(A1110&lt;=0,0,MAX(FLOOR(C1110/A1110,1),1))</f>
        <v>1</v>
      </c>
      <c r="E1110" s="3">
        <f>IF(A1110&lt;=0,0,MAX(D1110*B1110+2,4))</f>
        <v>113</v>
      </c>
      <c r="F1110" s="4">
        <f>IF(C1110=0,0,MAX(C1110-E1110,0)/C1110)</f>
        <v>0</v>
      </c>
      <c r="G1110" s="3">
        <f>ROUND(A1110*CfgRawCapacityPerServerTB,4)</f>
        <v>3191040</v>
      </c>
      <c r="H1110" s="3">
        <f>ROUND(G1110*F1110,4)</f>
        <v>0</v>
      </c>
      <c r="I1110" s="3">
        <f>ROUND(H1110*CfgCapacityHeadroomFactor,4)</f>
        <v>0</v>
      </c>
      <c r="J1110" s="4">
        <f>IF(G1110=0,0,ROUND(H1110/G1110*100,2))</f>
        <v>0</v>
      </c>
    </row>
    <row r="1111" spans="1:10">
      <c r="A1111">
        <v>1109</v>
      </c>
      <c r="B1111" s="2">
        <f>IF(A1111&lt;=0,0,INT((A1111-1)/10)+1)</f>
        <v>111</v>
      </c>
      <c r="C1111" s="3">
        <f>IF(A1111&lt;=0,0,MIN(24+8*MAX(A1111-3,0),100))</f>
        <v>100</v>
      </c>
      <c r="D1111" s="3">
        <f>IF(A1111&lt;=0,0,MAX(FLOOR(C1111/A1111,1),1))</f>
        <v>1</v>
      </c>
      <c r="E1111" s="3">
        <f>IF(A1111&lt;=0,0,MAX(D1111*B1111+2,4))</f>
        <v>113</v>
      </c>
      <c r="F1111" s="4">
        <f>IF(C1111=0,0,MAX(C1111-E1111,0)/C1111)</f>
        <v>0</v>
      </c>
      <c r="G1111" s="3">
        <f>ROUND(A1111*CfgRawCapacityPerServerTB,4)</f>
        <v>3193920</v>
      </c>
      <c r="H1111" s="3">
        <f>ROUND(G1111*F1111,4)</f>
        <v>0</v>
      </c>
      <c r="I1111" s="3">
        <f>ROUND(H1111*CfgCapacityHeadroomFactor,4)</f>
        <v>0</v>
      </c>
      <c r="J1111" s="4">
        <f>IF(G1111=0,0,ROUND(H1111/G1111*100,2))</f>
        <v>0</v>
      </c>
    </row>
    <row r="1112" spans="1:10">
      <c r="A1112">
        <v>1110</v>
      </c>
      <c r="B1112" s="2">
        <f>IF(A1112&lt;=0,0,INT((A1112-1)/10)+1)</f>
        <v>111</v>
      </c>
      <c r="C1112" s="3">
        <f>IF(A1112&lt;=0,0,MIN(24+8*MAX(A1112-3,0),100))</f>
        <v>100</v>
      </c>
      <c r="D1112" s="3">
        <f>IF(A1112&lt;=0,0,MAX(FLOOR(C1112/A1112,1),1))</f>
        <v>1</v>
      </c>
      <c r="E1112" s="3">
        <f>IF(A1112&lt;=0,0,MAX(D1112*B1112+2,4))</f>
        <v>113</v>
      </c>
      <c r="F1112" s="4">
        <f>IF(C1112=0,0,MAX(C1112-E1112,0)/C1112)</f>
        <v>0</v>
      </c>
      <c r="G1112" s="3">
        <f>ROUND(A1112*CfgRawCapacityPerServerTB,4)</f>
        <v>3196800</v>
      </c>
      <c r="H1112" s="3">
        <f>ROUND(G1112*F1112,4)</f>
        <v>0</v>
      </c>
      <c r="I1112" s="3">
        <f>ROUND(H1112*CfgCapacityHeadroomFactor,4)</f>
        <v>0</v>
      </c>
      <c r="J1112" s="4">
        <f>IF(G1112=0,0,ROUND(H1112/G1112*100,2))</f>
        <v>0</v>
      </c>
    </row>
    <row r="1113" spans="1:10">
      <c r="A1113">
        <v>1111</v>
      </c>
      <c r="B1113" s="2">
        <f>IF(A1113&lt;=0,0,INT((A1113-1)/10)+1)</f>
        <v>112</v>
      </c>
      <c r="C1113" s="3">
        <f>IF(A1113&lt;=0,0,MIN(24+8*MAX(A1113-3,0),100))</f>
        <v>100</v>
      </c>
      <c r="D1113" s="3">
        <f>IF(A1113&lt;=0,0,MAX(FLOOR(C1113/A1113,1),1))</f>
        <v>1</v>
      </c>
      <c r="E1113" s="3">
        <f>IF(A1113&lt;=0,0,MAX(D1113*B1113+2,4))</f>
        <v>114</v>
      </c>
      <c r="F1113" s="4">
        <f>IF(C1113=0,0,MAX(C1113-E1113,0)/C1113)</f>
        <v>0</v>
      </c>
      <c r="G1113" s="3">
        <f>ROUND(A1113*CfgRawCapacityPerServerTB,4)</f>
        <v>3199680</v>
      </c>
      <c r="H1113" s="3">
        <f>ROUND(G1113*F1113,4)</f>
        <v>0</v>
      </c>
      <c r="I1113" s="3">
        <f>ROUND(H1113*CfgCapacityHeadroomFactor,4)</f>
        <v>0</v>
      </c>
      <c r="J1113" s="4">
        <f>IF(G1113=0,0,ROUND(H1113/G1113*100,2))</f>
        <v>0</v>
      </c>
    </row>
    <row r="1114" spans="1:10">
      <c r="A1114">
        <v>1112</v>
      </c>
      <c r="B1114" s="2">
        <f>IF(A1114&lt;=0,0,INT((A1114-1)/10)+1)</f>
        <v>112</v>
      </c>
      <c r="C1114" s="3">
        <f>IF(A1114&lt;=0,0,MIN(24+8*MAX(A1114-3,0),100))</f>
        <v>100</v>
      </c>
      <c r="D1114" s="3">
        <f>IF(A1114&lt;=0,0,MAX(FLOOR(C1114/A1114,1),1))</f>
        <v>1</v>
      </c>
      <c r="E1114" s="3">
        <f>IF(A1114&lt;=0,0,MAX(D1114*B1114+2,4))</f>
        <v>114</v>
      </c>
      <c r="F1114" s="4">
        <f>IF(C1114=0,0,MAX(C1114-E1114,0)/C1114)</f>
        <v>0</v>
      </c>
      <c r="G1114" s="3">
        <f>ROUND(A1114*CfgRawCapacityPerServerTB,4)</f>
        <v>3202560</v>
      </c>
      <c r="H1114" s="3">
        <f>ROUND(G1114*F1114,4)</f>
        <v>0</v>
      </c>
      <c r="I1114" s="3">
        <f>ROUND(H1114*CfgCapacityHeadroomFactor,4)</f>
        <v>0</v>
      </c>
      <c r="J1114" s="4">
        <f>IF(G1114=0,0,ROUND(H1114/G1114*100,2))</f>
        <v>0</v>
      </c>
    </row>
    <row r="1115" spans="1:10">
      <c r="A1115">
        <v>1113</v>
      </c>
      <c r="B1115" s="2">
        <f>IF(A1115&lt;=0,0,INT((A1115-1)/10)+1)</f>
        <v>112</v>
      </c>
      <c r="C1115" s="3">
        <f>IF(A1115&lt;=0,0,MIN(24+8*MAX(A1115-3,0),100))</f>
        <v>100</v>
      </c>
      <c r="D1115" s="3">
        <f>IF(A1115&lt;=0,0,MAX(FLOOR(C1115/A1115,1),1))</f>
        <v>1</v>
      </c>
      <c r="E1115" s="3">
        <f>IF(A1115&lt;=0,0,MAX(D1115*B1115+2,4))</f>
        <v>114</v>
      </c>
      <c r="F1115" s="4">
        <f>IF(C1115=0,0,MAX(C1115-E1115,0)/C1115)</f>
        <v>0</v>
      </c>
      <c r="G1115" s="3">
        <f>ROUND(A1115*CfgRawCapacityPerServerTB,4)</f>
        <v>3205440</v>
      </c>
      <c r="H1115" s="3">
        <f>ROUND(G1115*F1115,4)</f>
        <v>0</v>
      </c>
      <c r="I1115" s="3">
        <f>ROUND(H1115*CfgCapacityHeadroomFactor,4)</f>
        <v>0</v>
      </c>
      <c r="J1115" s="4">
        <f>IF(G1115=0,0,ROUND(H1115/G1115*100,2))</f>
        <v>0</v>
      </c>
    </row>
    <row r="1116" spans="1:10">
      <c r="A1116">
        <v>1114</v>
      </c>
      <c r="B1116" s="2">
        <f>IF(A1116&lt;=0,0,INT((A1116-1)/10)+1)</f>
        <v>112</v>
      </c>
      <c r="C1116" s="3">
        <f>IF(A1116&lt;=0,0,MIN(24+8*MAX(A1116-3,0),100))</f>
        <v>100</v>
      </c>
      <c r="D1116" s="3">
        <f>IF(A1116&lt;=0,0,MAX(FLOOR(C1116/A1116,1),1))</f>
        <v>1</v>
      </c>
      <c r="E1116" s="3">
        <f>IF(A1116&lt;=0,0,MAX(D1116*B1116+2,4))</f>
        <v>114</v>
      </c>
      <c r="F1116" s="4">
        <f>IF(C1116=0,0,MAX(C1116-E1116,0)/C1116)</f>
        <v>0</v>
      </c>
      <c r="G1116" s="3">
        <f>ROUND(A1116*CfgRawCapacityPerServerTB,4)</f>
        <v>3208320</v>
      </c>
      <c r="H1116" s="3">
        <f>ROUND(G1116*F1116,4)</f>
        <v>0</v>
      </c>
      <c r="I1116" s="3">
        <f>ROUND(H1116*CfgCapacityHeadroomFactor,4)</f>
        <v>0</v>
      </c>
      <c r="J1116" s="4">
        <f>IF(G1116=0,0,ROUND(H1116/G1116*100,2))</f>
        <v>0</v>
      </c>
    </row>
    <row r="1117" spans="1:10">
      <c r="A1117">
        <v>1115</v>
      </c>
      <c r="B1117" s="2">
        <f>IF(A1117&lt;=0,0,INT((A1117-1)/10)+1)</f>
        <v>112</v>
      </c>
      <c r="C1117" s="3">
        <f>IF(A1117&lt;=0,0,MIN(24+8*MAX(A1117-3,0),100))</f>
        <v>100</v>
      </c>
      <c r="D1117" s="3">
        <f>IF(A1117&lt;=0,0,MAX(FLOOR(C1117/A1117,1),1))</f>
        <v>1</v>
      </c>
      <c r="E1117" s="3">
        <f>IF(A1117&lt;=0,0,MAX(D1117*B1117+2,4))</f>
        <v>114</v>
      </c>
      <c r="F1117" s="4">
        <f>IF(C1117=0,0,MAX(C1117-E1117,0)/C1117)</f>
        <v>0</v>
      </c>
      <c r="G1117" s="3">
        <f>ROUND(A1117*CfgRawCapacityPerServerTB,4)</f>
        <v>3211200</v>
      </c>
      <c r="H1117" s="3">
        <f>ROUND(G1117*F1117,4)</f>
        <v>0</v>
      </c>
      <c r="I1117" s="3">
        <f>ROUND(H1117*CfgCapacityHeadroomFactor,4)</f>
        <v>0</v>
      </c>
      <c r="J1117" s="4">
        <f>IF(G1117=0,0,ROUND(H1117/G1117*100,2))</f>
        <v>0</v>
      </c>
    </row>
    <row r="1118" spans="1:10">
      <c r="A1118">
        <v>1116</v>
      </c>
      <c r="B1118" s="2">
        <f>IF(A1118&lt;=0,0,INT((A1118-1)/10)+1)</f>
        <v>112</v>
      </c>
      <c r="C1118" s="3">
        <f>IF(A1118&lt;=0,0,MIN(24+8*MAX(A1118-3,0),100))</f>
        <v>100</v>
      </c>
      <c r="D1118" s="3">
        <f>IF(A1118&lt;=0,0,MAX(FLOOR(C1118/A1118,1),1))</f>
        <v>1</v>
      </c>
      <c r="E1118" s="3">
        <f>IF(A1118&lt;=0,0,MAX(D1118*B1118+2,4))</f>
        <v>114</v>
      </c>
      <c r="F1118" s="4">
        <f>IF(C1118=0,0,MAX(C1118-E1118,0)/C1118)</f>
        <v>0</v>
      </c>
      <c r="G1118" s="3">
        <f>ROUND(A1118*CfgRawCapacityPerServerTB,4)</f>
        <v>3214080</v>
      </c>
      <c r="H1118" s="3">
        <f>ROUND(G1118*F1118,4)</f>
        <v>0</v>
      </c>
      <c r="I1118" s="3">
        <f>ROUND(H1118*CfgCapacityHeadroomFactor,4)</f>
        <v>0</v>
      </c>
      <c r="J1118" s="4">
        <f>IF(G1118=0,0,ROUND(H1118/G1118*100,2))</f>
        <v>0</v>
      </c>
    </row>
    <row r="1119" spans="1:10">
      <c r="A1119">
        <v>1117</v>
      </c>
      <c r="B1119" s="2">
        <f>IF(A1119&lt;=0,0,INT((A1119-1)/10)+1)</f>
        <v>112</v>
      </c>
      <c r="C1119" s="3">
        <f>IF(A1119&lt;=0,0,MIN(24+8*MAX(A1119-3,0),100))</f>
        <v>100</v>
      </c>
      <c r="D1119" s="3">
        <f>IF(A1119&lt;=0,0,MAX(FLOOR(C1119/A1119,1),1))</f>
        <v>1</v>
      </c>
      <c r="E1119" s="3">
        <f>IF(A1119&lt;=0,0,MAX(D1119*B1119+2,4))</f>
        <v>114</v>
      </c>
      <c r="F1119" s="4">
        <f>IF(C1119=0,0,MAX(C1119-E1119,0)/C1119)</f>
        <v>0</v>
      </c>
      <c r="G1119" s="3">
        <f>ROUND(A1119*CfgRawCapacityPerServerTB,4)</f>
        <v>3216960</v>
      </c>
      <c r="H1119" s="3">
        <f>ROUND(G1119*F1119,4)</f>
        <v>0</v>
      </c>
      <c r="I1119" s="3">
        <f>ROUND(H1119*CfgCapacityHeadroomFactor,4)</f>
        <v>0</v>
      </c>
      <c r="J1119" s="4">
        <f>IF(G1119=0,0,ROUND(H1119/G1119*100,2))</f>
        <v>0</v>
      </c>
    </row>
    <row r="1120" spans="1:10">
      <c r="A1120">
        <v>1118</v>
      </c>
      <c r="B1120" s="2">
        <f>IF(A1120&lt;=0,0,INT((A1120-1)/10)+1)</f>
        <v>112</v>
      </c>
      <c r="C1120" s="3">
        <f>IF(A1120&lt;=0,0,MIN(24+8*MAX(A1120-3,0),100))</f>
        <v>100</v>
      </c>
      <c r="D1120" s="3">
        <f>IF(A1120&lt;=0,0,MAX(FLOOR(C1120/A1120,1),1))</f>
        <v>1</v>
      </c>
      <c r="E1120" s="3">
        <f>IF(A1120&lt;=0,0,MAX(D1120*B1120+2,4))</f>
        <v>114</v>
      </c>
      <c r="F1120" s="4">
        <f>IF(C1120=0,0,MAX(C1120-E1120,0)/C1120)</f>
        <v>0</v>
      </c>
      <c r="G1120" s="3">
        <f>ROUND(A1120*CfgRawCapacityPerServerTB,4)</f>
        <v>3219840</v>
      </c>
      <c r="H1120" s="3">
        <f>ROUND(G1120*F1120,4)</f>
        <v>0</v>
      </c>
      <c r="I1120" s="3">
        <f>ROUND(H1120*CfgCapacityHeadroomFactor,4)</f>
        <v>0</v>
      </c>
      <c r="J1120" s="4">
        <f>IF(G1120=0,0,ROUND(H1120/G1120*100,2))</f>
        <v>0</v>
      </c>
    </row>
    <row r="1121" spans="1:10">
      <c r="A1121">
        <v>1119</v>
      </c>
      <c r="B1121" s="2">
        <f>IF(A1121&lt;=0,0,INT((A1121-1)/10)+1)</f>
        <v>112</v>
      </c>
      <c r="C1121" s="3">
        <f>IF(A1121&lt;=0,0,MIN(24+8*MAX(A1121-3,0),100))</f>
        <v>100</v>
      </c>
      <c r="D1121" s="3">
        <f>IF(A1121&lt;=0,0,MAX(FLOOR(C1121/A1121,1),1))</f>
        <v>1</v>
      </c>
      <c r="E1121" s="3">
        <f>IF(A1121&lt;=0,0,MAX(D1121*B1121+2,4))</f>
        <v>114</v>
      </c>
      <c r="F1121" s="4">
        <f>IF(C1121=0,0,MAX(C1121-E1121,0)/C1121)</f>
        <v>0</v>
      </c>
      <c r="G1121" s="3">
        <f>ROUND(A1121*CfgRawCapacityPerServerTB,4)</f>
        <v>3222720</v>
      </c>
      <c r="H1121" s="3">
        <f>ROUND(G1121*F1121,4)</f>
        <v>0</v>
      </c>
      <c r="I1121" s="3">
        <f>ROUND(H1121*CfgCapacityHeadroomFactor,4)</f>
        <v>0</v>
      </c>
      <c r="J1121" s="4">
        <f>IF(G1121=0,0,ROUND(H1121/G1121*100,2))</f>
        <v>0</v>
      </c>
    </row>
    <row r="1122" spans="1:10">
      <c r="A1122">
        <v>1120</v>
      </c>
      <c r="B1122" s="2">
        <f>IF(A1122&lt;=0,0,INT((A1122-1)/10)+1)</f>
        <v>112</v>
      </c>
      <c r="C1122" s="3">
        <f>IF(A1122&lt;=0,0,MIN(24+8*MAX(A1122-3,0),100))</f>
        <v>100</v>
      </c>
      <c r="D1122" s="3">
        <f>IF(A1122&lt;=0,0,MAX(FLOOR(C1122/A1122,1),1))</f>
        <v>1</v>
      </c>
      <c r="E1122" s="3">
        <f>IF(A1122&lt;=0,0,MAX(D1122*B1122+2,4))</f>
        <v>114</v>
      </c>
      <c r="F1122" s="4">
        <f>IF(C1122=0,0,MAX(C1122-E1122,0)/C1122)</f>
        <v>0</v>
      </c>
      <c r="G1122" s="3">
        <f>ROUND(A1122*CfgRawCapacityPerServerTB,4)</f>
        <v>3225600</v>
      </c>
      <c r="H1122" s="3">
        <f>ROUND(G1122*F1122,4)</f>
        <v>0</v>
      </c>
      <c r="I1122" s="3">
        <f>ROUND(H1122*CfgCapacityHeadroomFactor,4)</f>
        <v>0</v>
      </c>
      <c r="J1122" s="4">
        <f>IF(G1122=0,0,ROUND(H1122/G1122*100,2))</f>
        <v>0</v>
      </c>
    </row>
    <row r="1123" spans="1:10">
      <c r="A1123">
        <v>1121</v>
      </c>
      <c r="B1123" s="2">
        <f>IF(A1123&lt;=0,0,INT((A1123-1)/10)+1)</f>
        <v>113</v>
      </c>
      <c r="C1123" s="3">
        <f>IF(A1123&lt;=0,0,MIN(24+8*MAX(A1123-3,0),100))</f>
        <v>100</v>
      </c>
      <c r="D1123" s="3">
        <f>IF(A1123&lt;=0,0,MAX(FLOOR(C1123/A1123,1),1))</f>
        <v>1</v>
      </c>
      <c r="E1123" s="3">
        <f>IF(A1123&lt;=0,0,MAX(D1123*B1123+2,4))</f>
        <v>115</v>
      </c>
      <c r="F1123" s="4">
        <f>IF(C1123=0,0,MAX(C1123-E1123,0)/C1123)</f>
        <v>0</v>
      </c>
      <c r="G1123" s="3">
        <f>ROUND(A1123*CfgRawCapacityPerServerTB,4)</f>
        <v>3228480</v>
      </c>
      <c r="H1123" s="3">
        <f>ROUND(G1123*F1123,4)</f>
        <v>0</v>
      </c>
      <c r="I1123" s="3">
        <f>ROUND(H1123*CfgCapacityHeadroomFactor,4)</f>
        <v>0</v>
      </c>
      <c r="J1123" s="4">
        <f>IF(G1123=0,0,ROUND(H1123/G1123*100,2))</f>
        <v>0</v>
      </c>
    </row>
    <row r="1124" spans="1:10">
      <c r="A1124">
        <v>1122</v>
      </c>
      <c r="B1124" s="2">
        <f>IF(A1124&lt;=0,0,INT((A1124-1)/10)+1)</f>
        <v>113</v>
      </c>
      <c r="C1124" s="3">
        <f>IF(A1124&lt;=0,0,MIN(24+8*MAX(A1124-3,0),100))</f>
        <v>100</v>
      </c>
      <c r="D1124" s="3">
        <f>IF(A1124&lt;=0,0,MAX(FLOOR(C1124/A1124,1),1))</f>
        <v>1</v>
      </c>
      <c r="E1124" s="3">
        <f>IF(A1124&lt;=0,0,MAX(D1124*B1124+2,4))</f>
        <v>115</v>
      </c>
      <c r="F1124" s="4">
        <f>IF(C1124=0,0,MAX(C1124-E1124,0)/C1124)</f>
        <v>0</v>
      </c>
      <c r="G1124" s="3">
        <f>ROUND(A1124*CfgRawCapacityPerServerTB,4)</f>
        <v>3231360</v>
      </c>
      <c r="H1124" s="3">
        <f>ROUND(G1124*F1124,4)</f>
        <v>0</v>
      </c>
      <c r="I1124" s="3">
        <f>ROUND(H1124*CfgCapacityHeadroomFactor,4)</f>
        <v>0</v>
      </c>
      <c r="J1124" s="4">
        <f>IF(G1124=0,0,ROUND(H1124/G1124*100,2))</f>
        <v>0</v>
      </c>
    </row>
    <row r="1125" spans="1:10">
      <c r="A1125">
        <v>1123</v>
      </c>
      <c r="B1125" s="2">
        <f>IF(A1125&lt;=0,0,INT((A1125-1)/10)+1)</f>
        <v>113</v>
      </c>
      <c r="C1125" s="3">
        <f>IF(A1125&lt;=0,0,MIN(24+8*MAX(A1125-3,0),100))</f>
        <v>100</v>
      </c>
      <c r="D1125" s="3">
        <f>IF(A1125&lt;=0,0,MAX(FLOOR(C1125/A1125,1),1))</f>
        <v>1</v>
      </c>
      <c r="E1125" s="3">
        <f>IF(A1125&lt;=0,0,MAX(D1125*B1125+2,4))</f>
        <v>115</v>
      </c>
      <c r="F1125" s="4">
        <f>IF(C1125=0,0,MAX(C1125-E1125,0)/C1125)</f>
        <v>0</v>
      </c>
      <c r="G1125" s="3">
        <f>ROUND(A1125*CfgRawCapacityPerServerTB,4)</f>
        <v>3234240</v>
      </c>
      <c r="H1125" s="3">
        <f>ROUND(G1125*F1125,4)</f>
        <v>0</v>
      </c>
      <c r="I1125" s="3">
        <f>ROUND(H1125*CfgCapacityHeadroomFactor,4)</f>
        <v>0</v>
      </c>
      <c r="J1125" s="4">
        <f>IF(G1125=0,0,ROUND(H1125/G1125*100,2))</f>
        <v>0</v>
      </c>
    </row>
    <row r="1126" spans="1:10">
      <c r="A1126">
        <v>1124</v>
      </c>
      <c r="B1126" s="2">
        <f>IF(A1126&lt;=0,0,INT((A1126-1)/10)+1)</f>
        <v>113</v>
      </c>
      <c r="C1126" s="3">
        <f>IF(A1126&lt;=0,0,MIN(24+8*MAX(A1126-3,0),100))</f>
        <v>100</v>
      </c>
      <c r="D1126" s="3">
        <f>IF(A1126&lt;=0,0,MAX(FLOOR(C1126/A1126,1),1))</f>
        <v>1</v>
      </c>
      <c r="E1126" s="3">
        <f>IF(A1126&lt;=0,0,MAX(D1126*B1126+2,4))</f>
        <v>115</v>
      </c>
      <c r="F1126" s="4">
        <f>IF(C1126=0,0,MAX(C1126-E1126,0)/C1126)</f>
        <v>0</v>
      </c>
      <c r="G1126" s="3">
        <f>ROUND(A1126*CfgRawCapacityPerServerTB,4)</f>
        <v>3237120</v>
      </c>
      <c r="H1126" s="3">
        <f>ROUND(G1126*F1126,4)</f>
        <v>0</v>
      </c>
      <c r="I1126" s="3">
        <f>ROUND(H1126*CfgCapacityHeadroomFactor,4)</f>
        <v>0</v>
      </c>
      <c r="J1126" s="4">
        <f>IF(G1126=0,0,ROUND(H1126/G1126*100,2))</f>
        <v>0</v>
      </c>
    </row>
    <row r="1127" spans="1:10">
      <c r="A1127">
        <v>1125</v>
      </c>
      <c r="B1127" s="2">
        <f>IF(A1127&lt;=0,0,INT((A1127-1)/10)+1)</f>
        <v>113</v>
      </c>
      <c r="C1127" s="3">
        <f>IF(A1127&lt;=0,0,MIN(24+8*MAX(A1127-3,0),100))</f>
        <v>100</v>
      </c>
      <c r="D1127" s="3">
        <f>IF(A1127&lt;=0,0,MAX(FLOOR(C1127/A1127,1),1))</f>
        <v>1</v>
      </c>
      <c r="E1127" s="3">
        <f>IF(A1127&lt;=0,0,MAX(D1127*B1127+2,4))</f>
        <v>115</v>
      </c>
      <c r="F1127" s="4">
        <f>IF(C1127=0,0,MAX(C1127-E1127,0)/C1127)</f>
        <v>0</v>
      </c>
      <c r="G1127" s="3">
        <f>ROUND(A1127*CfgRawCapacityPerServerTB,4)</f>
        <v>3240000</v>
      </c>
      <c r="H1127" s="3">
        <f>ROUND(G1127*F1127,4)</f>
        <v>0</v>
      </c>
      <c r="I1127" s="3">
        <f>ROUND(H1127*CfgCapacityHeadroomFactor,4)</f>
        <v>0</v>
      </c>
      <c r="J1127" s="4">
        <f>IF(G1127=0,0,ROUND(H1127/G1127*100,2))</f>
        <v>0</v>
      </c>
    </row>
    <row r="1128" spans="1:10">
      <c r="A1128">
        <v>1126</v>
      </c>
      <c r="B1128" s="2">
        <f>IF(A1128&lt;=0,0,INT((A1128-1)/10)+1)</f>
        <v>113</v>
      </c>
      <c r="C1128" s="3">
        <f>IF(A1128&lt;=0,0,MIN(24+8*MAX(A1128-3,0),100))</f>
        <v>100</v>
      </c>
      <c r="D1128" s="3">
        <f>IF(A1128&lt;=0,0,MAX(FLOOR(C1128/A1128,1),1))</f>
        <v>1</v>
      </c>
      <c r="E1128" s="3">
        <f>IF(A1128&lt;=0,0,MAX(D1128*B1128+2,4))</f>
        <v>115</v>
      </c>
      <c r="F1128" s="4">
        <f>IF(C1128=0,0,MAX(C1128-E1128,0)/C1128)</f>
        <v>0</v>
      </c>
      <c r="G1128" s="3">
        <f>ROUND(A1128*CfgRawCapacityPerServerTB,4)</f>
        <v>3242880</v>
      </c>
      <c r="H1128" s="3">
        <f>ROUND(G1128*F1128,4)</f>
        <v>0</v>
      </c>
      <c r="I1128" s="3">
        <f>ROUND(H1128*CfgCapacityHeadroomFactor,4)</f>
        <v>0</v>
      </c>
      <c r="J1128" s="4">
        <f>IF(G1128=0,0,ROUND(H1128/G1128*100,2))</f>
        <v>0</v>
      </c>
    </row>
    <row r="1129" spans="1:10">
      <c r="A1129">
        <v>1127</v>
      </c>
      <c r="B1129" s="2">
        <f>IF(A1129&lt;=0,0,INT((A1129-1)/10)+1)</f>
        <v>113</v>
      </c>
      <c r="C1129" s="3">
        <f>IF(A1129&lt;=0,0,MIN(24+8*MAX(A1129-3,0),100))</f>
        <v>100</v>
      </c>
      <c r="D1129" s="3">
        <f>IF(A1129&lt;=0,0,MAX(FLOOR(C1129/A1129,1),1))</f>
        <v>1</v>
      </c>
      <c r="E1129" s="3">
        <f>IF(A1129&lt;=0,0,MAX(D1129*B1129+2,4))</f>
        <v>115</v>
      </c>
      <c r="F1129" s="4">
        <f>IF(C1129=0,0,MAX(C1129-E1129,0)/C1129)</f>
        <v>0</v>
      </c>
      <c r="G1129" s="3">
        <f>ROUND(A1129*CfgRawCapacityPerServerTB,4)</f>
        <v>3245760</v>
      </c>
      <c r="H1129" s="3">
        <f>ROUND(G1129*F1129,4)</f>
        <v>0</v>
      </c>
      <c r="I1129" s="3">
        <f>ROUND(H1129*CfgCapacityHeadroomFactor,4)</f>
        <v>0</v>
      </c>
      <c r="J1129" s="4">
        <f>IF(G1129=0,0,ROUND(H1129/G1129*100,2))</f>
        <v>0</v>
      </c>
    </row>
    <row r="1130" spans="1:10">
      <c r="A1130">
        <v>1128</v>
      </c>
      <c r="B1130" s="2">
        <f>IF(A1130&lt;=0,0,INT((A1130-1)/10)+1)</f>
        <v>113</v>
      </c>
      <c r="C1130" s="3">
        <f>IF(A1130&lt;=0,0,MIN(24+8*MAX(A1130-3,0),100))</f>
        <v>100</v>
      </c>
      <c r="D1130" s="3">
        <f>IF(A1130&lt;=0,0,MAX(FLOOR(C1130/A1130,1),1))</f>
        <v>1</v>
      </c>
      <c r="E1130" s="3">
        <f>IF(A1130&lt;=0,0,MAX(D1130*B1130+2,4))</f>
        <v>115</v>
      </c>
      <c r="F1130" s="4">
        <f>IF(C1130=0,0,MAX(C1130-E1130,0)/C1130)</f>
        <v>0</v>
      </c>
      <c r="G1130" s="3">
        <f>ROUND(A1130*CfgRawCapacityPerServerTB,4)</f>
        <v>3248640</v>
      </c>
      <c r="H1130" s="3">
        <f>ROUND(G1130*F1130,4)</f>
        <v>0</v>
      </c>
      <c r="I1130" s="3">
        <f>ROUND(H1130*CfgCapacityHeadroomFactor,4)</f>
        <v>0</v>
      </c>
      <c r="J1130" s="4">
        <f>IF(G1130=0,0,ROUND(H1130/G1130*100,2))</f>
        <v>0</v>
      </c>
    </row>
    <row r="1131" spans="1:10">
      <c r="A1131">
        <v>1129</v>
      </c>
      <c r="B1131" s="2">
        <f>IF(A1131&lt;=0,0,INT((A1131-1)/10)+1)</f>
        <v>113</v>
      </c>
      <c r="C1131" s="3">
        <f>IF(A1131&lt;=0,0,MIN(24+8*MAX(A1131-3,0),100))</f>
        <v>100</v>
      </c>
      <c r="D1131" s="3">
        <f>IF(A1131&lt;=0,0,MAX(FLOOR(C1131/A1131,1),1))</f>
        <v>1</v>
      </c>
      <c r="E1131" s="3">
        <f>IF(A1131&lt;=0,0,MAX(D1131*B1131+2,4))</f>
        <v>115</v>
      </c>
      <c r="F1131" s="4">
        <f>IF(C1131=0,0,MAX(C1131-E1131,0)/C1131)</f>
        <v>0</v>
      </c>
      <c r="G1131" s="3">
        <f>ROUND(A1131*CfgRawCapacityPerServerTB,4)</f>
        <v>3251520</v>
      </c>
      <c r="H1131" s="3">
        <f>ROUND(G1131*F1131,4)</f>
        <v>0</v>
      </c>
      <c r="I1131" s="3">
        <f>ROUND(H1131*CfgCapacityHeadroomFactor,4)</f>
        <v>0</v>
      </c>
      <c r="J1131" s="4">
        <f>IF(G1131=0,0,ROUND(H1131/G1131*100,2))</f>
        <v>0</v>
      </c>
    </row>
    <row r="1132" spans="1:10">
      <c r="A1132">
        <v>1130</v>
      </c>
      <c r="B1132" s="2">
        <f>IF(A1132&lt;=0,0,INT((A1132-1)/10)+1)</f>
        <v>113</v>
      </c>
      <c r="C1132" s="3">
        <f>IF(A1132&lt;=0,0,MIN(24+8*MAX(A1132-3,0),100))</f>
        <v>100</v>
      </c>
      <c r="D1132" s="3">
        <f>IF(A1132&lt;=0,0,MAX(FLOOR(C1132/A1132,1),1))</f>
        <v>1</v>
      </c>
      <c r="E1132" s="3">
        <f>IF(A1132&lt;=0,0,MAX(D1132*B1132+2,4))</f>
        <v>115</v>
      </c>
      <c r="F1132" s="4">
        <f>IF(C1132=0,0,MAX(C1132-E1132,0)/C1132)</f>
        <v>0</v>
      </c>
      <c r="G1132" s="3">
        <f>ROUND(A1132*CfgRawCapacityPerServerTB,4)</f>
        <v>3254400</v>
      </c>
      <c r="H1132" s="3">
        <f>ROUND(G1132*F1132,4)</f>
        <v>0</v>
      </c>
      <c r="I1132" s="3">
        <f>ROUND(H1132*CfgCapacityHeadroomFactor,4)</f>
        <v>0</v>
      </c>
      <c r="J1132" s="4">
        <f>IF(G1132=0,0,ROUND(H1132/G1132*100,2))</f>
        <v>0</v>
      </c>
    </row>
    <row r="1133" spans="1:10">
      <c r="A1133">
        <v>1131</v>
      </c>
      <c r="B1133" s="2">
        <f>IF(A1133&lt;=0,0,INT((A1133-1)/10)+1)</f>
        <v>114</v>
      </c>
      <c r="C1133" s="3">
        <f>IF(A1133&lt;=0,0,MIN(24+8*MAX(A1133-3,0),100))</f>
        <v>100</v>
      </c>
      <c r="D1133" s="3">
        <f>IF(A1133&lt;=0,0,MAX(FLOOR(C1133/A1133,1),1))</f>
        <v>1</v>
      </c>
      <c r="E1133" s="3">
        <f>IF(A1133&lt;=0,0,MAX(D1133*B1133+2,4))</f>
        <v>116</v>
      </c>
      <c r="F1133" s="4">
        <f>IF(C1133=0,0,MAX(C1133-E1133,0)/C1133)</f>
        <v>0</v>
      </c>
      <c r="G1133" s="3">
        <f>ROUND(A1133*CfgRawCapacityPerServerTB,4)</f>
        <v>3257280</v>
      </c>
      <c r="H1133" s="3">
        <f>ROUND(G1133*F1133,4)</f>
        <v>0</v>
      </c>
      <c r="I1133" s="3">
        <f>ROUND(H1133*CfgCapacityHeadroomFactor,4)</f>
        <v>0</v>
      </c>
      <c r="J1133" s="4">
        <f>IF(G1133=0,0,ROUND(H1133/G1133*100,2))</f>
        <v>0</v>
      </c>
    </row>
    <row r="1134" spans="1:10">
      <c r="A1134">
        <v>1132</v>
      </c>
      <c r="B1134" s="2">
        <f>IF(A1134&lt;=0,0,INT((A1134-1)/10)+1)</f>
        <v>114</v>
      </c>
      <c r="C1134" s="3">
        <f>IF(A1134&lt;=0,0,MIN(24+8*MAX(A1134-3,0),100))</f>
        <v>100</v>
      </c>
      <c r="D1134" s="3">
        <f>IF(A1134&lt;=0,0,MAX(FLOOR(C1134/A1134,1),1))</f>
        <v>1</v>
      </c>
      <c r="E1134" s="3">
        <f>IF(A1134&lt;=0,0,MAX(D1134*B1134+2,4))</f>
        <v>116</v>
      </c>
      <c r="F1134" s="4">
        <f>IF(C1134=0,0,MAX(C1134-E1134,0)/C1134)</f>
        <v>0</v>
      </c>
      <c r="G1134" s="3">
        <f>ROUND(A1134*CfgRawCapacityPerServerTB,4)</f>
        <v>3260160</v>
      </c>
      <c r="H1134" s="3">
        <f>ROUND(G1134*F1134,4)</f>
        <v>0</v>
      </c>
      <c r="I1134" s="3">
        <f>ROUND(H1134*CfgCapacityHeadroomFactor,4)</f>
        <v>0</v>
      </c>
      <c r="J1134" s="4">
        <f>IF(G1134=0,0,ROUND(H1134/G1134*100,2))</f>
        <v>0</v>
      </c>
    </row>
    <row r="1135" spans="1:10">
      <c r="A1135">
        <v>1133</v>
      </c>
      <c r="B1135" s="2">
        <f>IF(A1135&lt;=0,0,INT((A1135-1)/10)+1)</f>
        <v>114</v>
      </c>
      <c r="C1135" s="3">
        <f>IF(A1135&lt;=0,0,MIN(24+8*MAX(A1135-3,0),100))</f>
        <v>100</v>
      </c>
      <c r="D1135" s="3">
        <f>IF(A1135&lt;=0,0,MAX(FLOOR(C1135/A1135,1),1))</f>
        <v>1</v>
      </c>
      <c r="E1135" s="3">
        <f>IF(A1135&lt;=0,0,MAX(D1135*B1135+2,4))</f>
        <v>116</v>
      </c>
      <c r="F1135" s="4">
        <f>IF(C1135=0,0,MAX(C1135-E1135,0)/C1135)</f>
        <v>0</v>
      </c>
      <c r="G1135" s="3">
        <f>ROUND(A1135*CfgRawCapacityPerServerTB,4)</f>
        <v>3263040</v>
      </c>
      <c r="H1135" s="3">
        <f>ROUND(G1135*F1135,4)</f>
        <v>0</v>
      </c>
      <c r="I1135" s="3">
        <f>ROUND(H1135*CfgCapacityHeadroomFactor,4)</f>
        <v>0</v>
      </c>
      <c r="J1135" s="4">
        <f>IF(G1135=0,0,ROUND(H1135/G1135*100,2))</f>
        <v>0</v>
      </c>
    </row>
    <row r="1136" spans="1:10">
      <c r="A1136">
        <v>1134</v>
      </c>
      <c r="B1136" s="2">
        <f>IF(A1136&lt;=0,0,INT((A1136-1)/10)+1)</f>
        <v>114</v>
      </c>
      <c r="C1136" s="3">
        <f>IF(A1136&lt;=0,0,MIN(24+8*MAX(A1136-3,0),100))</f>
        <v>100</v>
      </c>
      <c r="D1136" s="3">
        <f>IF(A1136&lt;=0,0,MAX(FLOOR(C1136/A1136,1),1))</f>
        <v>1</v>
      </c>
      <c r="E1136" s="3">
        <f>IF(A1136&lt;=0,0,MAX(D1136*B1136+2,4))</f>
        <v>116</v>
      </c>
      <c r="F1136" s="4">
        <f>IF(C1136=0,0,MAX(C1136-E1136,0)/C1136)</f>
        <v>0</v>
      </c>
      <c r="G1136" s="3">
        <f>ROUND(A1136*CfgRawCapacityPerServerTB,4)</f>
        <v>3265920</v>
      </c>
      <c r="H1136" s="3">
        <f>ROUND(G1136*F1136,4)</f>
        <v>0</v>
      </c>
      <c r="I1136" s="3">
        <f>ROUND(H1136*CfgCapacityHeadroomFactor,4)</f>
        <v>0</v>
      </c>
      <c r="J1136" s="4">
        <f>IF(G1136=0,0,ROUND(H1136/G1136*100,2))</f>
        <v>0</v>
      </c>
    </row>
    <row r="1137" spans="1:10">
      <c r="A1137">
        <v>1135</v>
      </c>
      <c r="B1137" s="2">
        <f>IF(A1137&lt;=0,0,INT((A1137-1)/10)+1)</f>
        <v>114</v>
      </c>
      <c r="C1137" s="3">
        <f>IF(A1137&lt;=0,0,MIN(24+8*MAX(A1137-3,0),100))</f>
        <v>100</v>
      </c>
      <c r="D1137" s="3">
        <f>IF(A1137&lt;=0,0,MAX(FLOOR(C1137/A1137,1),1))</f>
        <v>1</v>
      </c>
      <c r="E1137" s="3">
        <f>IF(A1137&lt;=0,0,MAX(D1137*B1137+2,4))</f>
        <v>116</v>
      </c>
      <c r="F1137" s="4">
        <f>IF(C1137=0,0,MAX(C1137-E1137,0)/C1137)</f>
        <v>0</v>
      </c>
      <c r="G1137" s="3">
        <f>ROUND(A1137*CfgRawCapacityPerServerTB,4)</f>
        <v>3268800</v>
      </c>
      <c r="H1137" s="3">
        <f>ROUND(G1137*F1137,4)</f>
        <v>0</v>
      </c>
      <c r="I1137" s="3">
        <f>ROUND(H1137*CfgCapacityHeadroomFactor,4)</f>
        <v>0</v>
      </c>
      <c r="J1137" s="4">
        <f>IF(G1137=0,0,ROUND(H1137/G1137*100,2))</f>
        <v>0</v>
      </c>
    </row>
    <row r="1138" spans="1:10">
      <c r="A1138">
        <v>1136</v>
      </c>
      <c r="B1138" s="2">
        <f>IF(A1138&lt;=0,0,INT((A1138-1)/10)+1)</f>
        <v>114</v>
      </c>
      <c r="C1138" s="3">
        <f>IF(A1138&lt;=0,0,MIN(24+8*MAX(A1138-3,0),100))</f>
        <v>100</v>
      </c>
      <c r="D1138" s="3">
        <f>IF(A1138&lt;=0,0,MAX(FLOOR(C1138/A1138,1),1))</f>
        <v>1</v>
      </c>
      <c r="E1138" s="3">
        <f>IF(A1138&lt;=0,0,MAX(D1138*B1138+2,4))</f>
        <v>116</v>
      </c>
      <c r="F1138" s="4">
        <f>IF(C1138=0,0,MAX(C1138-E1138,0)/C1138)</f>
        <v>0</v>
      </c>
      <c r="G1138" s="3">
        <f>ROUND(A1138*CfgRawCapacityPerServerTB,4)</f>
        <v>3271680</v>
      </c>
      <c r="H1138" s="3">
        <f>ROUND(G1138*F1138,4)</f>
        <v>0</v>
      </c>
      <c r="I1138" s="3">
        <f>ROUND(H1138*CfgCapacityHeadroomFactor,4)</f>
        <v>0</v>
      </c>
      <c r="J1138" s="4">
        <f>IF(G1138=0,0,ROUND(H1138/G1138*100,2))</f>
        <v>0</v>
      </c>
    </row>
    <row r="1139" spans="1:10">
      <c r="A1139">
        <v>1137</v>
      </c>
      <c r="B1139" s="2">
        <f>IF(A1139&lt;=0,0,INT((A1139-1)/10)+1)</f>
        <v>114</v>
      </c>
      <c r="C1139" s="3">
        <f>IF(A1139&lt;=0,0,MIN(24+8*MAX(A1139-3,0),100))</f>
        <v>100</v>
      </c>
      <c r="D1139" s="3">
        <f>IF(A1139&lt;=0,0,MAX(FLOOR(C1139/A1139,1),1))</f>
        <v>1</v>
      </c>
      <c r="E1139" s="3">
        <f>IF(A1139&lt;=0,0,MAX(D1139*B1139+2,4))</f>
        <v>116</v>
      </c>
      <c r="F1139" s="4">
        <f>IF(C1139=0,0,MAX(C1139-E1139,0)/C1139)</f>
        <v>0</v>
      </c>
      <c r="G1139" s="3">
        <f>ROUND(A1139*CfgRawCapacityPerServerTB,4)</f>
        <v>3274560</v>
      </c>
      <c r="H1139" s="3">
        <f>ROUND(G1139*F1139,4)</f>
        <v>0</v>
      </c>
      <c r="I1139" s="3">
        <f>ROUND(H1139*CfgCapacityHeadroomFactor,4)</f>
        <v>0</v>
      </c>
      <c r="J1139" s="4">
        <f>IF(G1139=0,0,ROUND(H1139/G1139*100,2))</f>
        <v>0</v>
      </c>
    </row>
    <row r="1140" spans="1:10">
      <c r="A1140">
        <v>1138</v>
      </c>
      <c r="B1140" s="2">
        <f>IF(A1140&lt;=0,0,INT((A1140-1)/10)+1)</f>
        <v>114</v>
      </c>
      <c r="C1140" s="3">
        <f>IF(A1140&lt;=0,0,MIN(24+8*MAX(A1140-3,0),100))</f>
        <v>100</v>
      </c>
      <c r="D1140" s="3">
        <f>IF(A1140&lt;=0,0,MAX(FLOOR(C1140/A1140,1),1))</f>
        <v>1</v>
      </c>
      <c r="E1140" s="3">
        <f>IF(A1140&lt;=0,0,MAX(D1140*B1140+2,4))</f>
        <v>116</v>
      </c>
      <c r="F1140" s="4">
        <f>IF(C1140=0,0,MAX(C1140-E1140,0)/C1140)</f>
        <v>0</v>
      </c>
      <c r="G1140" s="3">
        <f>ROUND(A1140*CfgRawCapacityPerServerTB,4)</f>
        <v>3277440</v>
      </c>
      <c r="H1140" s="3">
        <f>ROUND(G1140*F1140,4)</f>
        <v>0</v>
      </c>
      <c r="I1140" s="3">
        <f>ROUND(H1140*CfgCapacityHeadroomFactor,4)</f>
        <v>0</v>
      </c>
      <c r="J1140" s="4">
        <f>IF(G1140=0,0,ROUND(H1140/G1140*100,2))</f>
        <v>0</v>
      </c>
    </row>
    <row r="1141" spans="1:10">
      <c r="A1141">
        <v>1139</v>
      </c>
      <c r="B1141" s="2">
        <f>IF(A1141&lt;=0,0,INT((A1141-1)/10)+1)</f>
        <v>114</v>
      </c>
      <c r="C1141" s="3">
        <f>IF(A1141&lt;=0,0,MIN(24+8*MAX(A1141-3,0),100))</f>
        <v>100</v>
      </c>
      <c r="D1141" s="3">
        <f>IF(A1141&lt;=0,0,MAX(FLOOR(C1141/A1141,1),1))</f>
        <v>1</v>
      </c>
      <c r="E1141" s="3">
        <f>IF(A1141&lt;=0,0,MAX(D1141*B1141+2,4))</f>
        <v>116</v>
      </c>
      <c r="F1141" s="4">
        <f>IF(C1141=0,0,MAX(C1141-E1141,0)/C1141)</f>
        <v>0</v>
      </c>
      <c r="G1141" s="3">
        <f>ROUND(A1141*CfgRawCapacityPerServerTB,4)</f>
        <v>3280320</v>
      </c>
      <c r="H1141" s="3">
        <f>ROUND(G1141*F1141,4)</f>
        <v>0</v>
      </c>
      <c r="I1141" s="3">
        <f>ROUND(H1141*CfgCapacityHeadroomFactor,4)</f>
        <v>0</v>
      </c>
      <c r="J1141" s="4">
        <f>IF(G1141=0,0,ROUND(H1141/G1141*100,2))</f>
        <v>0</v>
      </c>
    </row>
    <row r="1142" spans="1:10">
      <c r="A1142">
        <v>1140</v>
      </c>
      <c r="B1142" s="2">
        <f>IF(A1142&lt;=0,0,INT((A1142-1)/10)+1)</f>
        <v>114</v>
      </c>
      <c r="C1142" s="3">
        <f>IF(A1142&lt;=0,0,MIN(24+8*MAX(A1142-3,0),100))</f>
        <v>100</v>
      </c>
      <c r="D1142" s="3">
        <f>IF(A1142&lt;=0,0,MAX(FLOOR(C1142/A1142,1),1))</f>
        <v>1</v>
      </c>
      <c r="E1142" s="3">
        <f>IF(A1142&lt;=0,0,MAX(D1142*B1142+2,4))</f>
        <v>116</v>
      </c>
      <c r="F1142" s="4">
        <f>IF(C1142=0,0,MAX(C1142-E1142,0)/C1142)</f>
        <v>0</v>
      </c>
      <c r="G1142" s="3">
        <f>ROUND(A1142*CfgRawCapacityPerServerTB,4)</f>
        <v>3283200</v>
      </c>
      <c r="H1142" s="3">
        <f>ROUND(G1142*F1142,4)</f>
        <v>0</v>
      </c>
      <c r="I1142" s="3">
        <f>ROUND(H1142*CfgCapacityHeadroomFactor,4)</f>
        <v>0</v>
      </c>
      <c r="J1142" s="4">
        <f>IF(G1142=0,0,ROUND(H1142/G1142*100,2))</f>
        <v>0</v>
      </c>
    </row>
    <row r="1143" spans="1:10">
      <c r="A1143">
        <v>1141</v>
      </c>
      <c r="B1143" s="2">
        <f>IF(A1143&lt;=0,0,INT((A1143-1)/10)+1)</f>
        <v>115</v>
      </c>
      <c r="C1143" s="3">
        <f>IF(A1143&lt;=0,0,MIN(24+8*MAX(A1143-3,0),100))</f>
        <v>100</v>
      </c>
      <c r="D1143" s="3">
        <f>IF(A1143&lt;=0,0,MAX(FLOOR(C1143/A1143,1),1))</f>
        <v>1</v>
      </c>
      <c r="E1143" s="3">
        <f>IF(A1143&lt;=0,0,MAX(D1143*B1143+2,4))</f>
        <v>117</v>
      </c>
      <c r="F1143" s="4">
        <f>IF(C1143=0,0,MAX(C1143-E1143,0)/C1143)</f>
        <v>0</v>
      </c>
      <c r="G1143" s="3">
        <f>ROUND(A1143*CfgRawCapacityPerServerTB,4)</f>
        <v>3286080</v>
      </c>
      <c r="H1143" s="3">
        <f>ROUND(G1143*F1143,4)</f>
        <v>0</v>
      </c>
      <c r="I1143" s="3">
        <f>ROUND(H1143*CfgCapacityHeadroomFactor,4)</f>
        <v>0</v>
      </c>
      <c r="J1143" s="4">
        <f>IF(G1143=0,0,ROUND(H1143/G1143*100,2))</f>
        <v>0</v>
      </c>
    </row>
    <row r="1144" spans="1:10">
      <c r="A1144">
        <v>1142</v>
      </c>
      <c r="B1144" s="2">
        <f>IF(A1144&lt;=0,0,INT((A1144-1)/10)+1)</f>
        <v>115</v>
      </c>
      <c r="C1144" s="3">
        <f>IF(A1144&lt;=0,0,MIN(24+8*MAX(A1144-3,0),100))</f>
        <v>100</v>
      </c>
      <c r="D1144" s="3">
        <f>IF(A1144&lt;=0,0,MAX(FLOOR(C1144/A1144,1),1))</f>
        <v>1</v>
      </c>
      <c r="E1144" s="3">
        <f>IF(A1144&lt;=0,0,MAX(D1144*B1144+2,4))</f>
        <v>117</v>
      </c>
      <c r="F1144" s="4">
        <f>IF(C1144=0,0,MAX(C1144-E1144,0)/C1144)</f>
        <v>0</v>
      </c>
      <c r="G1144" s="3">
        <f>ROUND(A1144*CfgRawCapacityPerServerTB,4)</f>
        <v>3288960</v>
      </c>
      <c r="H1144" s="3">
        <f>ROUND(G1144*F1144,4)</f>
        <v>0</v>
      </c>
      <c r="I1144" s="3">
        <f>ROUND(H1144*CfgCapacityHeadroomFactor,4)</f>
        <v>0</v>
      </c>
      <c r="J1144" s="4">
        <f>IF(G1144=0,0,ROUND(H1144/G1144*100,2))</f>
        <v>0</v>
      </c>
    </row>
    <row r="1145" spans="1:10">
      <c r="A1145">
        <v>1143</v>
      </c>
      <c r="B1145" s="2">
        <f>IF(A1145&lt;=0,0,INT((A1145-1)/10)+1)</f>
        <v>115</v>
      </c>
      <c r="C1145" s="3">
        <f>IF(A1145&lt;=0,0,MIN(24+8*MAX(A1145-3,0),100))</f>
        <v>100</v>
      </c>
      <c r="D1145" s="3">
        <f>IF(A1145&lt;=0,0,MAX(FLOOR(C1145/A1145,1),1))</f>
        <v>1</v>
      </c>
      <c r="E1145" s="3">
        <f>IF(A1145&lt;=0,0,MAX(D1145*B1145+2,4))</f>
        <v>117</v>
      </c>
      <c r="F1145" s="4">
        <f>IF(C1145=0,0,MAX(C1145-E1145,0)/C1145)</f>
        <v>0</v>
      </c>
      <c r="G1145" s="3">
        <f>ROUND(A1145*CfgRawCapacityPerServerTB,4)</f>
        <v>3291840</v>
      </c>
      <c r="H1145" s="3">
        <f>ROUND(G1145*F1145,4)</f>
        <v>0</v>
      </c>
      <c r="I1145" s="3">
        <f>ROUND(H1145*CfgCapacityHeadroomFactor,4)</f>
        <v>0</v>
      </c>
      <c r="J1145" s="4">
        <f>IF(G1145=0,0,ROUND(H1145/G1145*100,2))</f>
        <v>0</v>
      </c>
    </row>
    <row r="1146" spans="1:10">
      <c r="A1146">
        <v>1144</v>
      </c>
      <c r="B1146" s="2">
        <f>IF(A1146&lt;=0,0,INT((A1146-1)/10)+1)</f>
        <v>115</v>
      </c>
      <c r="C1146" s="3">
        <f>IF(A1146&lt;=0,0,MIN(24+8*MAX(A1146-3,0),100))</f>
        <v>100</v>
      </c>
      <c r="D1146" s="3">
        <f>IF(A1146&lt;=0,0,MAX(FLOOR(C1146/A1146,1),1))</f>
        <v>1</v>
      </c>
      <c r="E1146" s="3">
        <f>IF(A1146&lt;=0,0,MAX(D1146*B1146+2,4))</f>
        <v>117</v>
      </c>
      <c r="F1146" s="4">
        <f>IF(C1146=0,0,MAX(C1146-E1146,0)/C1146)</f>
        <v>0</v>
      </c>
      <c r="G1146" s="3">
        <f>ROUND(A1146*CfgRawCapacityPerServerTB,4)</f>
        <v>3294720</v>
      </c>
      <c r="H1146" s="3">
        <f>ROUND(G1146*F1146,4)</f>
        <v>0</v>
      </c>
      <c r="I1146" s="3">
        <f>ROUND(H1146*CfgCapacityHeadroomFactor,4)</f>
        <v>0</v>
      </c>
      <c r="J1146" s="4">
        <f>IF(G1146=0,0,ROUND(H1146/G1146*100,2))</f>
        <v>0</v>
      </c>
    </row>
    <row r="1147" spans="1:10">
      <c r="A1147">
        <v>1145</v>
      </c>
      <c r="B1147" s="2">
        <f>IF(A1147&lt;=0,0,INT((A1147-1)/10)+1)</f>
        <v>115</v>
      </c>
      <c r="C1147" s="3">
        <f>IF(A1147&lt;=0,0,MIN(24+8*MAX(A1147-3,0),100))</f>
        <v>100</v>
      </c>
      <c r="D1147" s="3">
        <f>IF(A1147&lt;=0,0,MAX(FLOOR(C1147/A1147,1),1))</f>
        <v>1</v>
      </c>
      <c r="E1147" s="3">
        <f>IF(A1147&lt;=0,0,MAX(D1147*B1147+2,4))</f>
        <v>117</v>
      </c>
      <c r="F1147" s="4">
        <f>IF(C1147=0,0,MAX(C1147-E1147,0)/C1147)</f>
        <v>0</v>
      </c>
      <c r="G1147" s="3">
        <f>ROUND(A1147*CfgRawCapacityPerServerTB,4)</f>
        <v>3297600</v>
      </c>
      <c r="H1147" s="3">
        <f>ROUND(G1147*F1147,4)</f>
        <v>0</v>
      </c>
      <c r="I1147" s="3">
        <f>ROUND(H1147*CfgCapacityHeadroomFactor,4)</f>
        <v>0</v>
      </c>
      <c r="J1147" s="4">
        <f>IF(G1147=0,0,ROUND(H1147/G1147*100,2))</f>
        <v>0</v>
      </c>
    </row>
    <row r="1148" spans="1:10">
      <c r="A1148">
        <v>1146</v>
      </c>
      <c r="B1148" s="2">
        <f>IF(A1148&lt;=0,0,INT((A1148-1)/10)+1)</f>
        <v>115</v>
      </c>
      <c r="C1148" s="3">
        <f>IF(A1148&lt;=0,0,MIN(24+8*MAX(A1148-3,0),100))</f>
        <v>100</v>
      </c>
      <c r="D1148" s="3">
        <f>IF(A1148&lt;=0,0,MAX(FLOOR(C1148/A1148,1),1))</f>
        <v>1</v>
      </c>
      <c r="E1148" s="3">
        <f>IF(A1148&lt;=0,0,MAX(D1148*B1148+2,4))</f>
        <v>117</v>
      </c>
      <c r="F1148" s="4">
        <f>IF(C1148=0,0,MAX(C1148-E1148,0)/C1148)</f>
        <v>0</v>
      </c>
      <c r="G1148" s="3">
        <f>ROUND(A1148*CfgRawCapacityPerServerTB,4)</f>
        <v>3300480</v>
      </c>
      <c r="H1148" s="3">
        <f>ROUND(G1148*F1148,4)</f>
        <v>0</v>
      </c>
      <c r="I1148" s="3">
        <f>ROUND(H1148*CfgCapacityHeadroomFactor,4)</f>
        <v>0</v>
      </c>
      <c r="J1148" s="4">
        <f>IF(G1148=0,0,ROUND(H1148/G1148*100,2))</f>
        <v>0</v>
      </c>
    </row>
    <row r="1149" spans="1:10">
      <c r="A1149">
        <v>1147</v>
      </c>
      <c r="B1149" s="2">
        <f>IF(A1149&lt;=0,0,INT((A1149-1)/10)+1)</f>
        <v>115</v>
      </c>
      <c r="C1149" s="3">
        <f>IF(A1149&lt;=0,0,MIN(24+8*MAX(A1149-3,0),100))</f>
        <v>100</v>
      </c>
      <c r="D1149" s="3">
        <f>IF(A1149&lt;=0,0,MAX(FLOOR(C1149/A1149,1),1))</f>
        <v>1</v>
      </c>
      <c r="E1149" s="3">
        <f>IF(A1149&lt;=0,0,MAX(D1149*B1149+2,4))</f>
        <v>117</v>
      </c>
      <c r="F1149" s="4">
        <f>IF(C1149=0,0,MAX(C1149-E1149,0)/C1149)</f>
        <v>0</v>
      </c>
      <c r="G1149" s="3">
        <f>ROUND(A1149*CfgRawCapacityPerServerTB,4)</f>
        <v>3303360</v>
      </c>
      <c r="H1149" s="3">
        <f>ROUND(G1149*F1149,4)</f>
        <v>0</v>
      </c>
      <c r="I1149" s="3">
        <f>ROUND(H1149*CfgCapacityHeadroomFactor,4)</f>
        <v>0</v>
      </c>
      <c r="J1149" s="4">
        <f>IF(G1149=0,0,ROUND(H1149/G1149*100,2))</f>
        <v>0</v>
      </c>
    </row>
    <row r="1150" spans="1:10">
      <c r="A1150">
        <v>1148</v>
      </c>
      <c r="B1150" s="2">
        <f>IF(A1150&lt;=0,0,INT((A1150-1)/10)+1)</f>
        <v>115</v>
      </c>
      <c r="C1150" s="3">
        <f>IF(A1150&lt;=0,0,MIN(24+8*MAX(A1150-3,0),100))</f>
        <v>100</v>
      </c>
      <c r="D1150" s="3">
        <f>IF(A1150&lt;=0,0,MAX(FLOOR(C1150/A1150,1),1))</f>
        <v>1</v>
      </c>
      <c r="E1150" s="3">
        <f>IF(A1150&lt;=0,0,MAX(D1150*B1150+2,4))</f>
        <v>117</v>
      </c>
      <c r="F1150" s="4">
        <f>IF(C1150=0,0,MAX(C1150-E1150,0)/C1150)</f>
        <v>0</v>
      </c>
      <c r="G1150" s="3">
        <f>ROUND(A1150*CfgRawCapacityPerServerTB,4)</f>
        <v>3306240</v>
      </c>
      <c r="H1150" s="3">
        <f>ROUND(G1150*F1150,4)</f>
        <v>0</v>
      </c>
      <c r="I1150" s="3">
        <f>ROUND(H1150*CfgCapacityHeadroomFactor,4)</f>
        <v>0</v>
      </c>
      <c r="J1150" s="4">
        <f>IF(G1150=0,0,ROUND(H1150/G1150*100,2))</f>
        <v>0</v>
      </c>
    </row>
    <row r="1151" spans="1:10">
      <c r="A1151">
        <v>1149</v>
      </c>
      <c r="B1151" s="2">
        <f>IF(A1151&lt;=0,0,INT((A1151-1)/10)+1)</f>
        <v>115</v>
      </c>
      <c r="C1151" s="3">
        <f>IF(A1151&lt;=0,0,MIN(24+8*MAX(A1151-3,0),100))</f>
        <v>100</v>
      </c>
      <c r="D1151" s="3">
        <f>IF(A1151&lt;=0,0,MAX(FLOOR(C1151/A1151,1),1))</f>
        <v>1</v>
      </c>
      <c r="E1151" s="3">
        <f>IF(A1151&lt;=0,0,MAX(D1151*B1151+2,4))</f>
        <v>117</v>
      </c>
      <c r="F1151" s="4">
        <f>IF(C1151=0,0,MAX(C1151-E1151,0)/C1151)</f>
        <v>0</v>
      </c>
      <c r="G1151" s="3">
        <f>ROUND(A1151*CfgRawCapacityPerServerTB,4)</f>
        <v>3309120</v>
      </c>
      <c r="H1151" s="3">
        <f>ROUND(G1151*F1151,4)</f>
        <v>0</v>
      </c>
      <c r="I1151" s="3">
        <f>ROUND(H1151*CfgCapacityHeadroomFactor,4)</f>
        <v>0</v>
      </c>
      <c r="J1151" s="4">
        <f>IF(G1151=0,0,ROUND(H1151/G1151*100,2))</f>
        <v>0</v>
      </c>
    </row>
    <row r="1152" spans="1:10">
      <c r="A1152">
        <v>1150</v>
      </c>
      <c r="B1152" s="2">
        <f>IF(A1152&lt;=0,0,INT((A1152-1)/10)+1)</f>
        <v>115</v>
      </c>
      <c r="C1152" s="3">
        <f>IF(A1152&lt;=0,0,MIN(24+8*MAX(A1152-3,0),100))</f>
        <v>100</v>
      </c>
      <c r="D1152" s="3">
        <f>IF(A1152&lt;=0,0,MAX(FLOOR(C1152/A1152,1),1))</f>
        <v>1</v>
      </c>
      <c r="E1152" s="3">
        <f>IF(A1152&lt;=0,0,MAX(D1152*B1152+2,4))</f>
        <v>117</v>
      </c>
      <c r="F1152" s="4">
        <f>IF(C1152=0,0,MAX(C1152-E1152,0)/C1152)</f>
        <v>0</v>
      </c>
      <c r="G1152" s="3">
        <f>ROUND(A1152*CfgRawCapacityPerServerTB,4)</f>
        <v>3312000</v>
      </c>
      <c r="H1152" s="3">
        <f>ROUND(G1152*F1152,4)</f>
        <v>0</v>
      </c>
      <c r="I1152" s="3">
        <f>ROUND(H1152*CfgCapacityHeadroomFactor,4)</f>
        <v>0</v>
      </c>
      <c r="J1152" s="4">
        <f>IF(G1152=0,0,ROUND(H1152/G1152*100,2))</f>
        <v>0</v>
      </c>
    </row>
    <row r="1153" spans="1:10">
      <c r="A1153">
        <v>1151</v>
      </c>
      <c r="B1153" s="2">
        <f>IF(A1153&lt;=0,0,INT((A1153-1)/10)+1)</f>
        <v>116</v>
      </c>
      <c r="C1153" s="3">
        <f>IF(A1153&lt;=0,0,MIN(24+8*MAX(A1153-3,0),100))</f>
        <v>100</v>
      </c>
      <c r="D1153" s="3">
        <f>IF(A1153&lt;=0,0,MAX(FLOOR(C1153/A1153,1),1))</f>
        <v>1</v>
      </c>
      <c r="E1153" s="3">
        <f>IF(A1153&lt;=0,0,MAX(D1153*B1153+2,4))</f>
        <v>118</v>
      </c>
      <c r="F1153" s="4">
        <f>IF(C1153=0,0,MAX(C1153-E1153,0)/C1153)</f>
        <v>0</v>
      </c>
      <c r="G1153" s="3">
        <f>ROUND(A1153*CfgRawCapacityPerServerTB,4)</f>
        <v>3314880</v>
      </c>
      <c r="H1153" s="3">
        <f>ROUND(G1153*F1153,4)</f>
        <v>0</v>
      </c>
      <c r="I1153" s="3">
        <f>ROUND(H1153*CfgCapacityHeadroomFactor,4)</f>
        <v>0</v>
      </c>
      <c r="J1153" s="4">
        <f>IF(G1153=0,0,ROUND(H1153/G1153*100,2))</f>
        <v>0</v>
      </c>
    </row>
    <row r="1154" spans="1:10">
      <c r="A1154">
        <v>1152</v>
      </c>
      <c r="B1154" s="2">
        <f>IF(A1154&lt;=0,0,INT((A1154-1)/10)+1)</f>
        <v>116</v>
      </c>
      <c r="C1154" s="3">
        <f>IF(A1154&lt;=0,0,MIN(24+8*MAX(A1154-3,0),100))</f>
        <v>100</v>
      </c>
      <c r="D1154" s="3">
        <f>IF(A1154&lt;=0,0,MAX(FLOOR(C1154/A1154,1),1))</f>
        <v>1</v>
      </c>
      <c r="E1154" s="3">
        <f>IF(A1154&lt;=0,0,MAX(D1154*B1154+2,4))</f>
        <v>118</v>
      </c>
      <c r="F1154" s="4">
        <f>IF(C1154=0,0,MAX(C1154-E1154,0)/C1154)</f>
        <v>0</v>
      </c>
      <c r="G1154" s="3">
        <f>ROUND(A1154*CfgRawCapacityPerServerTB,4)</f>
        <v>3317760</v>
      </c>
      <c r="H1154" s="3">
        <f>ROUND(G1154*F1154,4)</f>
        <v>0</v>
      </c>
      <c r="I1154" s="3">
        <f>ROUND(H1154*CfgCapacityHeadroomFactor,4)</f>
        <v>0</v>
      </c>
      <c r="J1154" s="4">
        <f>IF(G1154=0,0,ROUND(H1154/G1154*100,2))</f>
        <v>0</v>
      </c>
    </row>
    <row r="1155" spans="1:10">
      <c r="A1155">
        <v>1153</v>
      </c>
      <c r="B1155" s="2">
        <f>IF(A1155&lt;=0,0,INT((A1155-1)/10)+1)</f>
        <v>116</v>
      </c>
      <c r="C1155" s="3">
        <f>IF(A1155&lt;=0,0,MIN(24+8*MAX(A1155-3,0),100))</f>
        <v>100</v>
      </c>
      <c r="D1155" s="3">
        <f>IF(A1155&lt;=0,0,MAX(FLOOR(C1155/A1155,1),1))</f>
        <v>1</v>
      </c>
      <c r="E1155" s="3">
        <f>IF(A1155&lt;=0,0,MAX(D1155*B1155+2,4))</f>
        <v>118</v>
      </c>
      <c r="F1155" s="4">
        <f>IF(C1155=0,0,MAX(C1155-E1155,0)/C1155)</f>
        <v>0</v>
      </c>
      <c r="G1155" s="3">
        <f>ROUND(A1155*CfgRawCapacityPerServerTB,4)</f>
        <v>3320640</v>
      </c>
      <c r="H1155" s="3">
        <f>ROUND(G1155*F1155,4)</f>
        <v>0</v>
      </c>
      <c r="I1155" s="3">
        <f>ROUND(H1155*CfgCapacityHeadroomFactor,4)</f>
        <v>0</v>
      </c>
      <c r="J1155" s="4">
        <f>IF(G1155=0,0,ROUND(H1155/G1155*100,2))</f>
        <v>0</v>
      </c>
    </row>
    <row r="1156" spans="1:10">
      <c r="A1156">
        <v>1154</v>
      </c>
      <c r="B1156" s="2">
        <f>IF(A1156&lt;=0,0,INT((A1156-1)/10)+1)</f>
        <v>116</v>
      </c>
      <c r="C1156" s="3">
        <f>IF(A1156&lt;=0,0,MIN(24+8*MAX(A1156-3,0),100))</f>
        <v>100</v>
      </c>
      <c r="D1156" s="3">
        <f>IF(A1156&lt;=0,0,MAX(FLOOR(C1156/A1156,1),1))</f>
        <v>1</v>
      </c>
      <c r="E1156" s="3">
        <f>IF(A1156&lt;=0,0,MAX(D1156*B1156+2,4))</f>
        <v>118</v>
      </c>
      <c r="F1156" s="4">
        <f>IF(C1156=0,0,MAX(C1156-E1156,0)/C1156)</f>
        <v>0</v>
      </c>
      <c r="G1156" s="3">
        <f>ROUND(A1156*CfgRawCapacityPerServerTB,4)</f>
        <v>3323520</v>
      </c>
      <c r="H1156" s="3">
        <f>ROUND(G1156*F1156,4)</f>
        <v>0</v>
      </c>
      <c r="I1156" s="3">
        <f>ROUND(H1156*CfgCapacityHeadroomFactor,4)</f>
        <v>0</v>
      </c>
      <c r="J1156" s="4">
        <f>IF(G1156=0,0,ROUND(H1156/G1156*100,2))</f>
        <v>0</v>
      </c>
    </row>
    <row r="1157" spans="1:10">
      <c r="A1157">
        <v>1155</v>
      </c>
      <c r="B1157" s="2">
        <f>IF(A1157&lt;=0,0,INT((A1157-1)/10)+1)</f>
        <v>116</v>
      </c>
      <c r="C1157" s="3">
        <f>IF(A1157&lt;=0,0,MIN(24+8*MAX(A1157-3,0),100))</f>
        <v>100</v>
      </c>
      <c r="D1157" s="3">
        <f>IF(A1157&lt;=0,0,MAX(FLOOR(C1157/A1157,1),1))</f>
        <v>1</v>
      </c>
      <c r="E1157" s="3">
        <f>IF(A1157&lt;=0,0,MAX(D1157*B1157+2,4))</f>
        <v>118</v>
      </c>
      <c r="F1157" s="4">
        <f>IF(C1157=0,0,MAX(C1157-E1157,0)/C1157)</f>
        <v>0</v>
      </c>
      <c r="G1157" s="3">
        <f>ROUND(A1157*CfgRawCapacityPerServerTB,4)</f>
        <v>3326400</v>
      </c>
      <c r="H1157" s="3">
        <f>ROUND(G1157*F1157,4)</f>
        <v>0</v>
      </c>
      <c r="I1157" s="3">
        <f>ROUND(H1157*CfgCapacityHeadroomFactor,4)</f>
        <v>0</v>
      </c>
      <c r="J1157" s="4">
        <f>IF(G1157=0,0,ROUND(H1157/G1157*100,2))</f>
        <v>0</v>
      </c>
    </row>
    <row r="1158" spans="1:10">
      <c r="A1158">
        <v>1156</v>
      </c>
      <c r="B1158" s="2">
        <f>IF(A1158&lt;=0,0,INT((A1158-1)/10)+1)</f>
        <v>116</v>
      </c>
      <c r="C1158" s="3">
        <f>IF(A1158&lt;=0,0,MIN(24+8*MAX(A1158-3,0),100))</f>
        <v>100</v>
      </c>
      <c r="D1158" s="3">
        <f>IF(A1158&lt;=0,0,MAX(FLOOR(C1158/A1158,1),1))</f>
        <v>1</v>
      </c>
      <c r="E1158" s="3">
        <f>IF(A1158&lt;=0,0,MAX(D1158*B1158+2,4))</f>
        <v>118</v>
      </c>
      <c r="F1158" s="4">
        <f>IF(C1158=0,0,MAX(C1158-E1158,0)/C1158)</f>
        <v>0</v>
      </c>
      <c r="G1158" s="3">
        <f>ROUND(A1158*CfgRawCapacityPerServerTB,4)</f>
        <v>3329280</v>
      </c>
      <c r="H1158" s="3">
        <f>ROUND(G1158*F1158,4)</f>
        <v>0</v>
      </c>
      <c r="I1158" s="3">
        <f>ROUND(H1158*CfgCapacityHeadroomFactor,4)</f>
        <v>0</v>
      </c>
      <c r="J1158" s="4">
        <f>IF(G1158=0,0,ROUND(H1158/G1158*100,2))</f>
        <v>0</v>
      </c>
    </row>
    <row r="1159" spans="1:10">
      <c r="A1159">
        <v>1157</v>
      </c>
      <c r="B1159" s="2">
        <f>IF(A1159&lt;=0,0,INT((A1159-1)/10)+1)</f>
        <v>116</v>
      </c>
      <c r="C1159" s="3">
        <f>IF(A1159&lt;=0,0,MIN(24+8*MAX(A1159-3,0),100))</f>
        <v>100</v>
      </c>
      <c r="D1159" s="3">
        <f>IF(A1159&lt;=0,0,MAX(FLOOR(C1159/A1159,1),1))</f>
        <v>1</v>
      </c>
      <c r="E1159" s="3">
        <f>IF(A1159&lt;=0,0,MAX(D1159*B1159+2,4))</f>
        <v>118</v>
      </c>
      <c r="F1159" s="4">
        <f>IF(C1159=0,0,MAX(C1159-E1159,0)/C1159)</f>
        <v>0</v>
      </c>
      <c r="G1159" s="3">
        <f>ROUND(A1159*CfgRawCapacityPerServerTB,4)</f>
        <v>3332160</v>
      </c>
      <c r="H1159" s="3">
        <f>ROUND(G1159*F1159,4)</f>
        <v>0</v>
      </c>
      <c r="I1159" s="3">
        <f>ROUND(H1159*CfgCapacityHeadroomFactor,4)</f>
        <v>0</v>
      </c>
      <c r="J1159" s="4">
        <f>IF(G1159=0,0,ROUND(H1159/G1159*100,2))</f>
        <v>0</v>
      </c>
    </row>
    <row r="1160" spans="1:10">
      <c r="A1160">
        <v>1158</v>
      </c>
      <c r="B1160" s="2">
        <f>IF(A1160&lt;=0,0,INT((A1160-1)/10)+1)</f>
        <v>116</v>
      </c>
      <c r="C1160" s="3">
        <f>IF(A1160&lt;=0,0,MIN(24+8*MAX(A1160-3,0),100))</f>
        <v>100</v>
      </c>
      <c r="D1160" s="3">
        <f>IF(A1160&lt;=0,0,MAX(FLOOR(C1160/A1160,1),1))</f>
        <v>1</v>
      </c>
      <c r="E1160" s="3">
        <f>IF(A1160&lt;=0,0,MAX(D1160*B1160+2,4))</f>
        <v>118</v>
      </c>
      <c r="F1160" s="4">
        <f>IF(C1160=0,0,MAX(C1160-E1160,0)/C1160)</f>
        <v>0</v>
      </c>
      <c r="G1160" s="3">
        <f>ROUND(A1160*CfgRawCapacityPerServerTB,4)</f>
        <v>3335040</v>
      </c>
      <c r="H1160" s="3">
        <f>ROUND(G1160*F1160,4)</f>
        <v>0</v>
      </c>
      <c r="I1160" s="3">
        <f>ROUND(H1160*CfgCapacityHeadroomFactor,4)</f>
        <v>0</v>
      </c>
      <c r="J1160" s="4">
        <f>IF(G1160=0,0,ROUND(H1160/G1160*100,2))</f>
        <v>0</v>
      </c>
    </row>
    <row r="1161" spans="1:10">
      <c r="A1161">
        <v>1159</v>
      </c>
      <c r="B1161" s="2">
        <f>IF(A1161&lt;=0,0,INT((A1161-1)/10)+1)</f>
        <v>116</v>
      </c>
      <c r="C1161" s="3">
        <f>IF(A1161&lt;=0,0,MIN(24+8*MAX(A1161-3,0),100))</f>
        <v>100</v>
      </c>
      <c r="D1161" s="3">
        <f>IF(A1161&lt;=0,0,MAX(FLOOR(C1161/A1161,1),1))</f>
        <v>1</v>
      </c>
      <c r="E1161" s="3">
        <f>IF(A1161&lt;=0,0,MAX(D1161*B1161+2,4))</f>
        <v>118</v>
      </c>
      <c r="F1161" s="4">
        <f>IF(C1161=0,0,MAX(C1161-E1161,0)/C1161)</f>
        <v>0</v>
      </c>
      <c r="G1161" s="3">
        <f>ROUND(A1161*CfgRawCapacityPerServerTB,4)</f>
        <v>3337920</v>
      </c>
      <c r="H1161" s="3">
        <f>ROUND(G1161*F1161,4)</f>
        <v>0</v>
      </c>
      <c r="I1161" s="3">
        <f>ROUND(H1161*CfgCapacityHeadroomFactor,4)</f>
        <v>0</v>
      </c>
      <c r="J1161" s="4">
        <f>IF(G1161=0,0,ROUND(H1161/G1161*100,2))</f>
        <v>0</v>
      </c>
    </row>
    <row r="1162" spans="1:10">
      <c r="A1162">
        <v>1160</v>
      </c>
      <c r="B1162" s="2">
        <f>IF(A1162&lt;=0,0,INT((A1162-1)/10)+1)</f>
        <v>116</v>
      </c>
      <c r="C1162" s="3">
        <f>IF(A1162&lt;=0,0,MIN(24+8*MAX(A1162-3,0),100))</f>
        <v>100</v>
      </c>
      <c r="D1162" s="3">
        <f>IF(A1162&lt;=0,0,MAX(FLOOR(C1162/A1162,1),1))</f>
        <v>1</v>
      </c>
      <c r="E1162" s="3">
        <f>IF(A1162&lt;=0,0,MAX(D1162*B1162+2,4))</f>
        <v>118</v>
      </c>
      <c r="F1162" s="4">
        <f>IF(C1162=0,0,MAX(C1162-E1162,0)/C1162)</f>
        <v>0</v>
      </c>
      <c r="G1162" s="3">
        <f>ROUND(A1162*CfgRawCapacityPerServerTB,4)</f>
        <v>3340800</v>
      </c>
      <c r="H1162" s="3">
        <f>ROUND(G1162*F1162,4)</f>
        <v>0</v>
      </c>
      <c r="I1162" s="3">
        <f>ROUND(H1162*CfgCapacityHeadroomFactor,4)</f>
        <v>0</v>
      </c>
      <c r="J1162" s="4">
        <f>IF(G1162=0,0,ROUND(H1162/G1162*100,2))</f>
        <v>0</v>
      </c>
    </row>
    <row r="1163" spans="1:10">
      <c r="A1163">
        <v>1161</v>
      </c>
      <c r="B1163" s="2">
        <f>IF(A1163&lt;=0,0,INT((A1163-1)/10)+1)</f>
        <v>117</v>
      </c>
      <c r="C1163" s="3">
        <f>IF(A1163&lt;=0,0,MIN(24+8*MAX(A1163-3,0),100))</f>
        <v>100</v>
      </c>
      <c r="D1163" s="3">
        <f>IF(A1163&lt;=0,0,MAX(FLOOR(C1163/A1163,1),1))</f>
        <v>1</v>
      </c>
      <c r="E1163" s="3">
        <f>IF(A1163&lt;=0,0,MAX(D1163*B1163+2,4))</f>
        <v>119</v>
      </c>
      <c r="F1163" s="4">
        <f>IF(C1163=0,0,MAX(C1163-E1163,0)/C1163)</f>
        <v>0</v>
      </c>
      <c r="G1163" s="3">
        <f>ROUND(A1163*CfgRawCapacityPerServerTB,4)</f>
        <v>3343680</v>
      </c>
      <c r="H1163" s="3">
        <f>ROUND(G1163*F1163,4)</f>
        <v>0</v>
      </c>
      <c r="I1163" s="3">
        <f>ROUND(H1163*CfgCapacityHeadroomFactor,4)</f>
        <v>0</v>
      </c>
      <c r="J1163" s="4">
        <f>IF(G1163=0,0,ROUND(H1163/G1163*100,2))</f>
        <v>0</v>
      </c>
    </row>
    <row r="1164" spans="1:10">
      <c r="A1164">
        <v>1162</v>
      </c>
      <c r="B1164" s="2">
        <f>IF(A1164&lt;=0,0,INT((A1164-1)/10)+1)</f>
        <v>117</v>
      </c>
      <c r="C1164" s="3">
        <f>IF(A1164&lt;=0,0,MIN(24+8*MAX(A1164-3,0),100))</f>
        <v>100</v>
      </c>
      <c r="D1164" s="3">
        <f>IF(A1164&lt;=0,0,MAX(FLOOR(C1164/A1164,1),1))</f>
        <v>1</v>
      </c>
      <c r="E1164" s="3">
        <f>IF(A1164&lt;=0,0,MAX(D1164*B1164+2,4))</f>
        <v>119</v>
      </c>
      <c r="F1164" s="4">
        <f>IF(C1164=0,0,MAX(C1164-E1164,0)/C1164)</f>
        <v>0</v>
      </c>
      <c r="G1164" s="3">
        <f>ROUND(A1164*CfgRawCapacityPerServerTB,4)</f>
        <v>3346560</v>
      </c>
      <c r="H1164" s="3">
        <f>ROUND(G1164*F1164,4)</f>
        <v>0</v>
      </c>
      <c r="I1164" s="3">
        <f>ROUND(H1164*CfgCapacityHeadroomFactor,4)</f>
        <v>0</v>
      </c>
      <c r="J1164" s="4">
        <f>IF(G1164=0,0,ROUND(H1164/G1164*100,2))</f>
        <v>0</v>
      </c>
    </row>
    <row r="1165" spans="1:10">
      <c r="A1165">
        <v>1163</v>
      </c>
      <c r="B1165" s="2">
        <f>IF(A1165&lt;=0,0,INT((A1165-1)/10)+1)</f>
        <v>117</v>
      </c>
      <c r="C1165" s="3">
        <f>IF(A1165&lt;=0,0,MIN(24+8*MAX(A1165-3,0),100))</f>
        <v>100</v>
      </c>
      <c r="D1165" s="3">
        <f>IF(A1165&lt;=0,0,MAX(FLOOR(C1165/A1165,1),1))</f>
        <v>1</v>
      </c>
      <c r="E1165" s="3">
        <f>IF(A1165&lt;=0,0,MAX(D1165*B1165+2,4))</f>
        <v>119</v>
      </c>
      <c r="F1165" s="4">
        <f>IF(C1165=0,0,MAX(C1165-E1165,0)/C1165)</f>
        <v>0</v>
      </c>
      <c r="G1165" s="3">
        <f>ROUND(A1165*CfgRawCapacityPerServerTB,4)</f>
        <v>3349440</v>
      </c>
      <c r="H1165" s="3">
        <f>ROUND(G1165*F1165,4)</f>
        <v>0</v>
      </c>
      <c r="I1165" s="3">
        <f>ROUND(H1165*CfgCapacityHeadroomFactor,4)</f>
        <v>0</v>
      </c>
      <c r="J1165" s="4">
        <f>IF(G1165=0,0,ROUND(H1165/G1165*100,2))</f>
        <v>0</v>
      </c>
    </row>
    <row r="1166" spans="1:10">
      <c r="A1166">
        <v>1164</v>
      </c>
      <c r="B1166" s="2">
        <f>IF(A1166&lt;=0,0,INT((A1166-1)/10)+1)</f>
        <v>117</v>
      </c>
      <c r="C1166" s="3">
        <f>IF(A1166&lt;=0,0,MIN(24+8*MAX(A1166-3,0),100))</f>
        <v>100</v>
      </c>
      <c r="D1166" s="3">
        <f>IF(A1166&lt;=0,0,MAX(FLOOR(C1166/A1166,1),1))</f>
        <v>1</v>
      </c>
      <c r="E1166" s="3">
        <f>IF(A1166&lt;=0,0,MAX(D1166*B1166+2,4))</f>
        <v>119</v>
      </c>
      <c r="F1166" s="4">
        <f>IF(C1166=0,0,MAX(C1166-E1166,0)/C1166)</f>
        <v>0</v>
      </c>
      <c r="G1166" s="3">
        <f>ROUND(A1166*CfgRawCapacityPerServerTB,4)</f>
        <v>3352320</v>
      </c>
      <c r="H1166" s="3">
        <f>ROUND(G1166*F1166,4)</f>
        <v>0</v>
      </c>
      <c r="I1166" s="3">
        <f>ROUND(H1166*CfgCapacityHeadroomFactor,4)</f>
        <v>0</v>
      </c>
      <c r="J1166" s="4">
        <f>IF(G1166=0,0,ROUND(H1166/G1166*100,2))</f>
        <v>0</v>
      </c>
    </row>
    <row r="1167" spans="1:10">
      <c r="A1167">
        <v>1165</v>
      </c>
      <c r="B1167" s="2">
        <f>IF(A1167&lt;=0,0,INT((A1167-1)/10)+1)</f>
        <v>117</v>
      </c>
      <c r="C1167" s="3">
        <f>IF(A1167&lt;=0,0,MIN(24+8*MAX(A1167-3,0),100))</f>
        <v>100</v>
      </c>
      <c r="D1167" s="3">
        <f>IF(A1167&lt;=0,0,MAX(FLOOR(C1167/A1167,1),1))</f>
        <v>1</v>
      </c>
      <c r="E1167" s="3">
        <f>IF(A1167&lt;=0,0,MAX(D1167*B1167+2,4))</f>
        <v>119</v>
      </c>
      <c r="F1167" s="4">
        <f>IF(C1167=0,0,MAX(C1167-E1167,0)/C1167)</f>
        <v>0</v>
      </c>
      <c r="G1167" s="3">
        <f>ROUND(A1167*CfgRawCapacityPerServerTB,4)</f>
        <v>3355200</v>
      </c>
      <c r="H1167" s="3">
        <f>ROUND(G1167*F1167,4)</f>
        <v>0</v>
      </c>
      <c r="I1167" s="3">
        <f>ROUND(H1167*CfgCapacityHeadroomFactor,4)</f>
        <v>0</v>
      </c>
      <c r="J1167" s="4">
        <f>IF(G1167=0,0,ROUND(H1167/G1167*100,2))</f>
        <v>0</v>
      </c>
    </row>
    <row r="1168" spans="1:10">
      <c r="A1168">
        <v>1166</v>
      </c>
      <c r="B1168" s="2">
        <f>IF(A1168&lt;=0,0,INT((A1168-1)/10)+1)</f>
        <v>117</v>
      </c>
      <c r="C1168" s="3">
        <f>IF(A1168&lt;=0,0,MIN(24+8*MAX(A1168-3,0),100))</f>
        <v>100</v>
      </c>
      <c r="D1168" s="3">
        <f>IF(A1168&lt;=0,0,MAX(FLOOR(C1168/A1168,1),1))</f>
        <v>1</v>
      </c>
      <c r="E1168" s="3">
        <f>IF(A1168&lt;=0,0,MAX(D1168*B1168+2,4))</f>
        <v>119</v>
      </c>
      <c r="F1168" s="4">
        <f>IF(C1168=0,0,MAX(C1168-E1168,0)/C1168)</f>
        <v>0</v>
      </c>
      <c r="G1168" s="3">
        <f>ROUND(A1168*CfgRawCapacityPerServerTB,4)</f>
        <v>3358080</v>
      </c>
      <c r="H1168" s="3">
        <f>ROUND(G1168*F1168,4)</f>
        <v>0</v>
      </c>
      <c r="I1168" s="3">
        <f>ROUND(H1168*CfgCapacityHeadroomFactor,4)</f>
        <v>0</v>
      </c>
      <c r="J1168" s="4">
        <f>IF(G1168=0,0,ROUND(H1168/G1168*100,2))</f>
        <v>0</v>
      </c>
    </row>
    <row r="1169" spans="1:10">
      <c r="A1169">
        <v>1167</v>
      </c>
      <c r="B1169" s="2">
        <f>IF(A1169&lt;=0,0,INT((A1169-1)/10)+1)</f>
        <v>117</v>
      </c>
      <c r="C1169" s="3">
        <f>IF(A1169&lt;=0,0,MIN(24+8*MAX(A1169-3,0),100))</f>
        <v>100</v>
      </c>
      <c r="D1169" s="3">
        <f>IF(A1169&lt;=0,0,MAX(FLOOR(C1169/A1169,1),1))</f>
        <v>1</v>
      </c>
      <c r="E1169" s="3">
        <f>IF(A1169&lt;=0,0,MAX(D1169*B1169+2,4))</f>
        <v>119</v>
      </c>
      <c r="F1169" s="4">
        <f>IF(C1169=0,0,MAX(C1169-E1169,0)/C1169)</f>
        <v>0</v>
      </c>
      <c r="G1169" s="3">
        <f>ROUND(A1169*CfgRawCapacityPerServerTB,4)</f>
        <v>3360960</v>
      </c>
      <c r="H1169" s="3">
        <f>ROUND(G1169*F1169,4)</f>
        <v>0</v>
      </c>
      <c r="I1169" s="3">
        <f>ROUND(H1169*CfgCapacityHeadroomFactor,4)</f>
        <v>0</v>
      </c>
      <c r="J1169" s="4">
        <f>IF(G1169=0,0,ROUND(H1169/G1169*100,2))</f>
        <v>0</v>
      </c>
    </row>
    <row r="1170" spans="1:10">
      <c r="A1170">
        <v>1168</v>
      </c>
      <c r="B1170" s="2">
        <f>IF(A1170&lt;=0,0,INT((A1170-1)/10)+1)</f>
        <v>117</v>
      </c>
      <c r="C1170" s="3">
        <f>IF(A1170&lt;=0,0,MIN(24+8*MAX(A1170-3,0),100))</f>
        <v>100</v>
      </c>
      <c r="D1170" s="3">
        <f>IF(A1170&lt;=0,0,MAX(FLOOR(C1170/A1170,1),1))</f>
        <v>1</v>
      </c>
      <c r="E1170" s="3">
        <f>IF(A1170&lt;=0,0,MAX(D1170*B1170+2,4))</f>
        <v>119</v>
      </c>
      <c r="F1170" s="4">
        <f>IF(C1170=0,0,MAX(C1170-E1170,0)/C1170)</f>
        <v>0</v>
      </c>
      <c r="G1170" s="3">
        <f>ROUND(A1170*CfgRawCapacityPerServerTB,4)</f>
        <v>3363840</v>
      </c>
      <c r="H1170" s="3">
        <f>ROUND(G1170*F1170,4)</f>
        <v>0</v>
      </c>
      <c r="I1170" s="3">
        <f>ROUND(H1170*CfgCapacityHeadroomFactor,4)</f>
        <v>0</v>
      </c>
      <c r="J1170" s="4">
        <f>IF(G1170=0,0,ROUND(H1170/G1170*100,2))</f>
        <v>0</v>
      </c>
    </row>
    <row r="1171" spans="1:10">
      <c r="A1171">
        <v>1169</v>
      </c>
      <c r="B1171" s="2">
        <f>IF(A1171&lt;=0,0,INT((A1171-1)/10)+1)</f>
        <v>117</v>
      </c>
      <c r="C1171" s="3">
        <f>IF(A1171&lt;=0,0,MIN(24+8*MAX(A1171-3,0),100))</f>
        <v>100</v>
      </c>
      <c r="D1171" s="3">
        <f>IF(A1171&lt;=0,0,MAX(FLOOR(C1171/A1171,1),1))</f>
        <v>1</v>
      </c>
      <c r="E1171" s="3">
        <f>IF(A1171&lt;=0,0,MAX(D1171*B1171+2,4))</f>
        <v>119</v>
      </c>
      <c r="F1171" s="4">
        <f>IF(C1171=0,0,MAX(C1171-E1171,0)/C1171)</f>
        <v>0</v>
      </c>
      <c r="G1171" s="3">
        <f>ROUND(A1171*CfgRawCapacityPerServerTB,4)</f>
        <v>3366720</v>
      </c>
      <c r="H1171" s="3">
        <f>ROUND(G1171*F1171,4)</f>
        <v>0</v>
      </c>
      <c r="I1171" s="3">
        <f>ROUND(H1171*CfgCapacityHeadroomFactor,4)</f>
        <v>0</v>
      </c>
      <c r="J1171" s="4">
        <f>IF(G1171=0,0,ROUND(H1171/G1171*100,2))</f>
        <v>0</v>
      </c>
    </row>
    <row r="1172" spans="1:10">
      <c r="A1172">
        <v>1170</v>
      </c>
      <c r="B1172" s="2">
        <f>IF(A1172&lt;=0,0,INT((A1172-1)/10)+1)</f>
        <v>117</v>
      </c>
      <c r="C1172" s="3">
        <f>IF(A1172&lt;=0,0,MIN(24+8*MAX(A1172-3,0),100))</f>
        <v>100</v>
      </c>
      <c r="D1172" s="3">
        <f>IF(A1172&lt;=0,0,MAX(FLOOR(C1172/A1172,1),1))</f>
        <v>1</v>
      </c>
      <c r="E1172" s="3">
        <f>IF(A1172&lt;=0,0,MAX(D1172*B1172+2,4))</f>
        <v>119</v>
      </c>
      <c r="F1172" s="4">
        <f>IF(C1172=0,0,MAX(C1172-E1172,0)/C1172)</f>
        <v>0</v>
      </c>
      <c r="G1172" s="3">
        <f>ROUND(A1172*CfgRawCapacityPerServerTB,4)</f>
        <v>3369600</v>
      </c>
      <c r="H1172" s="3">
        <f>ROUND(G1172*F1172,4)</f>
        <v>0</v>
      </c>
      <c r="I1172" s="3">
        <f>ROUND(H1172*CfgCapacityHeadroomFactor,4)</f>
        <v>0</v>
      </c>
      <c r="J1172" s="4">
        <f>IF(G1172=0,0,ROUND(H1172/G1172*100,2))</f>
        <v>0</v>
      </c>
    </row>
    <row r="1173" spans="1:10">
      <c r="A1173">
        <v>1171</v>
      </c>
      <c r="B1173" s="2">
        <f>IF(A1173&lt;=0,0,INT((A1173-1)/10)+1)</f>
        <v>118</v>
      </c>
      <c r="C1173" s="3">
        <f>IF(A1173&lt;=0,0,MIN(24+8*MAX(A1173-3,0),100))</f>
        <v>100</v>
      </c>
      <c r="D1173" s="3">
        <f>IF(A1173&lt;=0,0,MAX(FLOOR(C1173/A1173,1),1))</f>
        <v>1</v>
      </c>
      <c r="E1173" s="3">
        <f>IF(A1173&lt;=0,0,MAX(D1173*B1173+2,4))</f>
        <v>120</v>
      </c>
      <c r="F1173" s="4">
        <f>IF(C1173=0,0,MAX(C1173-E1173,0)/C1173)</f>
        <v>0</v>
      </c>
      <c r="G1173" s="3">
        <f>ROUND(A1173*CfgRawCapacityPerServerTB,4)</f>
        <v>3372480</v>
      </c>
      <c r="H1173" s="3">
        <f>ROUND(G1173*F1173,4)</f>
        <v>0</v>
      </c>
      <c r="I1173" s="3">
        <f>ROUND(H1173*CfgCapacityHeadroomFactor,4)</f>
        <v>0</v>
      </c>
      <c r="J1173" s="4">
        <f>IF(G1173=0,0,ROUND(H1173/G1173*100,2))</f>
        <v>0</v>
      </c>
    </row>
    <row r="1174" spans="1:10">
      <c r="A1174">
        <v>1172</v>
      </c>
      <c r="B1174" s="2">
        <f>IF(A1174&lt;=0,0,INT((A1174-1)/10)+1)</f>
        <v>118</v>
      </c>
      <c r="C1174" s="3">
        <f>IF(A1174&lt;=0,0,MIN(24+8*MAX(A1174-3,0),100))</f>
        <v>100</v>
      </c>
      <c r="D1174" s="3">
        <f>IF(A1174&lt;=0,0,MAX(FLOOR(C1174/A1174,1),1))</f>
        <v>1</v>
      </c>
      <c r="E1174" s="3">
        <f>IF(A1174&lt;=0,0,MAX(D1174*B1174+2,4))</f>
        <v>120</v>
      </c>
      <c r="F1174" s="4">
        <f>IF(C1174=0,0,MAX(C1174-E1174,0)/C1174)</f>
        <v>0</v>
      </c>
      <c r="G1174" s="3">
        <f>ROUND(A1174*CfgRawCapacityPerServerTB,4)</f>
        <v>3375360</v>
      </c>
      <c r="H1174" s="3">
        <f>ROUND(G1174*F1174,4)</f>
        <v>0</v>
      </c>
      <c r="I1174" s="3">
        <f>ROUND(H1174*CfgCapacityHeadroomFactor,4)</f>
        <v>0</v>
      </c>
      <c r="J1174" s="4">
        <f>IF(G1174=0,0,ROUND(H1174/G1174*100,2))</f>
        <v>0</v>
      </c>
    </row>
    <row r="1175" spans="1:10">
      <c r="A1175">
        <v>1173</v>
      </c>
      <c r="B1175" s="2">
        <f>IF(A1175&lt;=0,0,INT((A1175-1)/10)+1)</f>
        <v>118</v>
      </c>
      <c r="C1175" s="3">
        <f>IF(A1175&lt;=0,0,MIN(24+8*MAX(A1175-3,0),100))</f>
        <v>100</v>
      </c>
      <c r="D1175" s="3">
        <f>IF(A1175&lt;=0,0,MAX(FLOOR(C1175/A1175,1),1))</f>
        <v>1</v>
      </c>
      <c r="E1175" s="3">
        <f>IF(A1175&lt;=0,0,MAX(D1175*B1175+2,4))</f>
        <v>120</v>
      </c>
      <c r="F1175" s="4">
        <f>IF(C1175=0,0,MAX(C1175-E1175,0)/C1175)</f>
        <v>0</v>
      </c>
      <c r="G1175" s="3">
        <f>ROUND(A1175*CfgRawCapacityPerServerTB,4)</f>
        <v>3378240</v>
      </c>
      <c r="H1175" s="3">
        <f>ROUND(G1175*F1175,4)</f>
        <v>0</v>
      </c>
      <c r="I1175" s="3">
        <f>ROUND(H1175*CfgCapacityHeadroomFactor,4)</f>
        <v>0</v>
      </c>
      <c r="J1175" s="4">
        <f>IF(G1175=0,0,ROUND(H1175/G1175*100,2))</f>
        <v>0</v>
      </c>
    </row>
    <row r="1176" spans="1:10">
      <c r="A1176">
        <v>1174</v>
      </c>
      <c r="B1176" s="2">
        <f>IF(A1176&lt;=0,0,INT((A1176-1)/10)+1)</f>
        <v>118</v>
      </c>
      <c r="C1176" s="3">
        <f>IF(A1176&lt;=0,0,MIN(24+8*MAX(A1176-3,0),100))</f>
        <v>100</v>
      </c>
      <c r="D1176" s="3">
        <f>IF(A1176&lt;=0,0,MAX(FLOOR(C1176/A1176,1),1))</f>
        <v>1</v>
      </c>
      <c r="E1176" s="3">
        <f>IF(A1176&lt;=0,0,MAX(D1176*B1176+2,4))</f>
        <v>120</v>
      </c>
      <c r="F1176" s="4">
        <f>IF(C1176=0,0,MAX(C1176-E1176,0)/C1176)</f>
        <v>0</v>
      </c>
      <c r="G1176" s="3">
        <f>ROUND(A1176*CfgRawCapacityPerServerTB,4)</f>
        <v>3381120</v>
      </c>
      <c r="H1176" s="3">
        <f>ROUND(G1176*F1176,4)</f>
        <v>0</v>
      </c>
      <c r="I1176" s="3">
        <f>ROUND(H1176*CfgCapacityHeadroomFactor,4)</f>
        <v>0</v>
      </c>
      <c r="J1176" s="4">
        <f>IF(G1176=0,0,ROUND(H1176/G1176*100,2))</f>
        <v>0</v>
      </c>
    </row>
    <row r="1177" spans="1:10">
      <c r="A1177">
        <v>1175</v>
      </c>
      <c r="B1177" s="2">
        <f>IF(A1177&lt;=0,0,INT((A1177-1)/10)+1)</f>
        <v>118</v>
      </c>
      <c r="C1177" s="3">
        <f>IF(A1177&lt;=0,0,MIN(24+8*MAX(A1177-3,0),100))</f>
        <v>100</v>
      </c>
      <c r="D1177" s="3">
        <f>IF(A1177&lt;=0,0,MAX(FLOOR(C1177/A1177,1),1))</f>
        <v>1</v>
      </c>
      <c r="E1177" s="3">
        <f>IF(A1177&lt;=0,0,MAX(D1177*B1177+2,4))</f>
        <v>120</v>
      </c>
      <c r="F1177" s="4">
        <f>IF(C1177=0,0,MAX(C1177-E1177,0)/C1177)</f>
        <v>0</v>
      </c>
      <c r="G1177" s="3">
        <f>ROUND(A1177*CfgRawCapacityPerServerTB,4)</f>
        <v>3384000</v>
      </c>
      <c r="H1177" s="3">
        <f>ROUND(G1177*F1177,4)</f>
        <v>0</v>
      </c>
      <c r="I1177" s="3">
        <f>ROUND(H1177*CfgCapacityHeadroomFactor,4)</f>
        <v>0</v>
      </c>
      <c r="J1177" s="4">
        <f>IF(G1177=0,0,ROUND(H1177/G1177*100,2))</f>
        <v>0</v>
      </c>
    </row>
    <row r="1178" spans="1:10">
      <c r="A1178">
        <v>1176</v>
      </c>
      <c r="B1178" s="2">
        <f>IF(A1178&lt;=0,0,INT((A1178-1)/10)+1)</f>
        <v>118</v>
      </c>
      <c r="C1178" s="3">
        <f>IF(A1178&lt;=0,0,MIN(24+8*MAX(A1178-3,0),100))</f>
        <v>100</v>
      </c>
      <c r="D1178" s="3">
        <f>IF(A1178&lt;=0,0,MAX(FLOOR(C1178/A1178,1),1))</f>
        <v>1</v>
      </c>
      <c r="E1178" s="3">
        <f>IF(A1178&lt;=0,0,MAX(D1178*B1178+2,4))</f>
        <v>120</v>
      </c>
      <c r="F1178" s="4">
        <f>IF(C1178=0,0,MAX(C1178-E1178,0)/C1178)</f>
        <v>0</v>
      </c>
      <c r="G1178" s="3">
        <f>ROUND(A1178*CfgRawCapacityPerServerTB,4)</f>
        <v>3386880</v>
      </c>
      <c r="H1178" s="3">
        <f>ROUND(G1178*F1178,4)</f>
        <v>0</v>
      </c>
      <c r="I1178" s="3">
        <f>ROUND(H1178*CfgCapacityHeadroomFactor,4)</f>
        <v>0</v>
      </c>
      <c r="J1178" s="4">
        <f>IF(G1178=0,0,ROUND(H1178/G1178*100,2))</f>
        <v>0</v>
      </c>
    </row>
    <row r="1179" spans="1:10">
      <c r="A1179">
        <v>1177</v>
      </c>
      <c r="B1179" s="2">
        <f>IF(A1179&lt;=0,0,INT((A1179-1)/10)+1)</f>
        <v>118</v>
      </c>
      <c r="C1179" s="3">
        <f>IF(A1179&lt;=0,0,MIN(24+8*MAX(A1179-3,0),100))</f>
        <v>100</v>
      </c>
      <c r="D1179" s="3">
        <f>IF(A1179&lt;=0,0,MAX(FLOOR(C1179/A1179,1),1))</f>
        <v>1</v>
      </c>
      <c r="E1179" s="3">
        <f>IF(A1179&lt;=0,0,MAX(D1179*B1179+2,4))</f>
        <v>120</v>
      </c>
      <c r="F1179" s="4">
        <f>IF(C1179=0,0,MAX(C1179-E1179,0)/C1179)</f>
        <v>0</v>
      </c>
      <c r="G1179" s="3">
        <f>ROUND(A1179*CfgRawCapacityPerServerTB,4)</f>
        <v>3389760</v>
      </c>
      <c r="H1179" s="3">
        <f>ROUND(G1179*F1179,4)</f>
        <v>0</v>
      </c>
      <c r="I1179" s="3">
        <f>ROUND(H1179*CfgCapacityHeadroomFactor,4)</f>
        <v>0</v>
      </c>
      <c r="J1179" s="4">
        <f>IF(G1179=0,0,ROUND(H1179/G1179*100,2))</f>
        <v>0</v>
      </c>
    </row>
    <row r="1180" spans="1:10">
      <c r="A1180">
        <v>1178</v>
      </c>
      <c r="B1180" s="2">
        <f>IF(A1180&lt;=0,0,INT((A1180-1)/10)+1)</f>
        <v>118</v>
      </c>
      <c r="C1180" s="3">
        <f>IF(A1180&lt;=0,0,MIN(24+8*MAX(A1180-3,0),100))</f>
        <v>100</v>
      </c>
      <c r="D1180" s="3">
        <f>IF(A1180&lt;=0,0,MAX(FLOOR(C1180/A1180,1),1))</f>
        <v>1</v>
      </c>
      <c r="E1180" s="3">
        <f>IF(A1180&lt;=0,0,MAX(D1180*B1180+2,4))</f>
        <v>120</v>
      </c>
      <c r="F1180" s="4">
        <f>IF(C1180=0,0,MAX(C1180-E1180,0)/C1180)</f>
        <v>0</v>
      </c>
      <c r="G1180" s="3">
        <f>ROUND(A1180*CfgRawCapacityPerServerTB,4)</f>
        <v>3392640</v>
      </c>
      <c r="H1180" s="3">
        <f>ROUND(G1180*F1180,4)</f>
        <v>0</v>
      </c>
      <c r="I1180" s="3">
        <f>ROUND(H1180*CfgCapacityHeadroomFactor,4)</f>
        <v>0</v>
      </c>
      <c r="J1180" s="4">
        <f>IF(G1180=0,0,ROUND(H1180/G1180*100,2))</f>
        <v>0</v>
      </c>
    </row>
    <row r="1181" spans="1:10">
      <c r="A1181">
        <v>1179</v>
      </c>
      <c r="B1181" s="2">
        <f>IF(A1181&lt;=0,0,INT((A1181-1)/10)+1)</f>
        <v>118</v>
      </c>
      <c r="C1181" s="3">
        <f>IF(A1181&lt;=0,0,MIN(24+8*MAX(A1181-3,0),100))</f>
        <v>100</v>
      </c>
      <c r="D1181" s="3">
        <f>IF(A1181&lt;=0,0,MAX(FLOOR(C1181/A1181,1),1))</f>
        <v>1</v>
      </c>
      <c r="E1181" s="3">
        <f>IF(A1181&lt;=0,0,MAX(D1181*B1181+2,4))</f>
        <v>120</v>
      </c>
      <c r="F1181" s="4">
        <f>IF(C1181=0,0,MAX(C1181-E1181,0)/C1181)</f>
        <v>0</v>
      </c>
      <c r="G1181" s="3">
        <f>ROUND(A1181*CfgRawCapacityPerServerTB,4)</f>
        <v>3395520</v>
      </c>
      <c r="H1181" s="3">
        <f>ROUND(G1181*F1181,4)</f>
        <v>0</v>
      </c>
      <c r="I1181" s="3">
        <f>ROUND(H1181*CfgCapacityHeadroomFactor,4)</f>
        <v>0</v>
      </c>
      <c r="J1181" s="4">
        <f>IF(G1181=0,0,ROUND(H1181/G1181*100,2))</f>
        <v>0</v>
      </c>
    </row>
    <row r="1182" spans="1:10">
      <c r="A1182">
        <v>1180</v>
      </c>
      <c r="B1182" s="2">
        <f>IF(A1182&lt;=0,0,INT((A1182-1)/10)+1)</f>
        <v>118</v>
      </c>
      <c r="C1182" s="3">
        <f>IF(A1182&lt;=0,0,MIN(24+8*MAX(A1182-3,0),100))</f>
        <v>100</v>
      </c>
      <c r="D1182" s="3">
        <f>IF(A1182&lt;=0,0,MAX(FLOOR(C1182/A1182,1),1))</f>
        <v>1</v>
      </c>
      <c r="E1182" s="3">
        <f>IF(A1182&lt;=0,0,MAX(D1182*B1182+2,4))</f>
        <v>120</v>
      </c>
      <c r="F1182" s="4">
        <f>IF(C1182=0,0,MAX(C1182-E1182,0)/C1182)</f>
        <v>0</v>
      </c>
      <c r="G1182" s="3">
        <f>ROUND(A1182*CfgRawCapacityPerServerTB,4)</f>
        <v>3398400</v>
      </c>
      <c r="H1182" s="3">
        <f>ROUND(G1182*F1182,4)</f>
        <v>0</v>
      </c>
      <c r="I1182" s="3">
        <f>ROUND(H1182*CfgCapacityHeadroomFactor,4)</f>
        <v>0</v>
      </c>
      <c r="J1182" s="4">
        <f>IF(G1182=0,0,ROUND(H1182/G1182*100,2))</f>
        <v>0</v>
      </c>
    </row>
    <row r="1183" spans="1:10">
      <c r="A1183">
        <v>1181</v>
      </c>
      <c r="B1183" s="2">
        <f>IF(A1183&lt;=0,0,INT((A1183-1)/10)+1)</f>
        <v>119</v>
      </c>
      <c r="C1183" s="3">
        <f>IF(A1183&lt;=0,0,MIN(24+8*MAX(A1183-3,0),100))</f>
        <v>100</v>
      </c>
      <c r="D1183" s="3">
        <f>IF(A1183&lt;=0,0,MAX(FLOOR(C1183/A1183,1),1))</f>
        <v>1</v>
      </c>
      <c r="E1183" s="3">
        <f>IF(A1183&lt;=0,0,MAX(D1183*B1183+2,4))</f>
        <v>121</v>
      </c>
      <c r="F1183" s="4">
        <f>IF(C1183=0,0,MAX(C1183-E1183,0)/C1183)</f>
        <v>0</v>
      </c>
      <c r="G1183" s="3">
        <f>ROUND(A1183*CfgRawCapacityPerServerTB,4)</f>
        <v>3401280</v>
      </c>
      <c r="H1183" s="3">
        <f>ROUND(G1183*F1183,4)</f>
        <v>0</v>
      </c>
      <c r="I1183" s="3">
        <f>ROUND(H1183*CfgCapacityHeadroomFactor,4)</f>
        <v>0</v>
      </c>
      <c r="J1183" s="4">
        <f>IF(G1183=0,0,ROUND(H1183/G1183*100,2))</f>
        <v>0</v>
      </c>
    </row>
    <row r="1184" spans="1:10">
      <c r="A1184">
        <v>1182</v>
      </c>
      <c r="B1184" s="2">
        <f>IF(A1184&lt;=0,0,INT((A1184-1)/10)+1)</f>
        <v>119</v>
      </c>
      <c r="C1184" s="3">
        <f>IF(A1184&lt;=0,0,MIN(24+8*MAX(A1184-3,0),100))</f>
        <v>100</v>
      </c>
      <c r="D1184" s="3">
        <f>IF(A1184&lt;=0,0,MAX(FLOOR(C1184/A1184,1),1))</f>
        <v>1</v>
      </c>
      <c r="E1184" s="3">
        <f>IF(A1184&lt;=0,0,MAX(D1184*B1184+2,4))</f>
        <v>121</v>
      </c>
      <c r="F1184" s="4">
        <f>IF(C1184=0,0,MAX(C1184-E1184,0)/C1184)</f>
        <v>0</v>
      </c>
      <c r="G1184" s="3">
        <f>ROUND(A1184*CfgRawCapacityPerServerTB,4)</f>
        <v>3404160</v>
      </c>
      <c r="H1184" s="3">
        <f>ROUND(G1184*F1184,4)</f>
        <v>0</v>
      </c>
      <c r="I1184" s="3">
        <f>ROUND(H1184*CfgCapacityHeadroomFactor,4)</f>
        <v>0</v>
      </c>
      <c r="J1184" s="4">
        <f>IF(G1184=0,0,ROUND(H1184/G1184*100,2))</f>
        <v>0</v>
      </c>
    </row>
    <row r="1185" spans="1:10">
      <c r="A1185">
        <v>1183</v>
      </c>
      <c r="B1185" s="2">
        <f>IF(A1185&lt;=0,0,INT((A1185-1)/10)+1)</f>
        <v>119</v>
      </c>
      <c r="C1185" s="3">
        <f>IF(A1185&lt;=0,0,MIN(24+8*MAX(A1185-3,0),100))</f>
        <v>100</v>
      </c>
      <c r="D1185" s="3">
        <f>IF(A1185&lt;=0,0,MAX(FLOOR(C1185/A1185,1),1))</f>
        <v>1</v>
      </c>
      <c r="E1185" s="3">
        <f>IF(A1185&lt;=0,0,MAX(D1185*B1185+2,4))</f>
        <v>121</v>
      </c>
      <c r="F1185" s="4">
        <f>IF(C1185=0,0,MAX(C1185-E1185,0)/C1185)</f>
        <v>0</v>
      </c>
      <c r="G1185" s="3">
        <f>ROUND(A1185*CfgRawCapacityPerServerTB,4)</f>
        <v>3407040</v>
      </c>
      <c r="H1185" s="3">
        <f>ROUND(G1185*F1185,4)</f>
        <v>0</v>
      </c>
      <c r="I1185" s="3">
        <f>ROUND(H1185*CfgCapacityHeadroomFactor,4)</f>
        <v>0</v>
      </c>
      <c r="J1185" s="4">
        <f>IF(G1185=0,0,ROUND(H1185/G1185*100,2))</f>
        <v>0</v>
      </c>
    </row>
    <row r="1186" spans="1:10">
      <c r="A1186">
        <v>1184</v>
      </c>
      <c r="B1186" s="2">
        <f>IF(A1186&lt;=0,0,INT((A1186-1)/10)+1)</f>
        <v>119</v>
      </c>
      <c r="C1186" s="3">
        <f>IF(A1186&lt;=0,0,MIN(24+8*MAX(A1186-3,0),100))</f>
        <v>100</v>
      </c>
      <c r="D1186" s="3">
        <f>IF(A1186&lt;=0,0,MAX(FLOOR(C1186/A1186,1),1))</f>
        <v>1</v>
      </c>
      <c r="E1186" s="3">
        <f>IF(A1186&lt;=0,0,MAX(D1186*B1186+2,4))</f>
        <v>121</v>
      </c>
      <c r="F1186" s="4">
        <f>IF(C1186=0,0,MAX(C1186-E1186,0)/C1186)</f>
        <v>0</v>
      </c>
      <c r="G1186" s="3">
        <f>ROUND(A1186*CfgRawCapacityPerServerTB,4)</f>
        <v>3409920</v>
      </c>
      <c r="H1186" s="3">
        <f>ROUND(G1186*F1186,4)</f>
        <v>0</v>
      </c>
      <c r="I1186" s="3">
        <f>ROUND(H1186*CfgCapacityHeadroomFactor,4)</f>
        <v>0</v>
      </c>
      <c r="J1186" s="4">
        <f>IF(G1186=0,0,ROUND(H1186/G1186*100,2))</f>
        <v>0</v>
      </c>
    </row>
    <row r="1187" spans="1:10">
      <c r="A1187">
        <v>1185</v>
      </c>
      <c r="B1187" s="2">
        <f>IF(A1187&lt;=0,0,INT((A1187-1)/10)+1)</f>
        <v>119</v>
      </c>
      <c r="C1187" s="3">
        <f>IF(A1187&lt;=0,0,MIN(24+8*MAX(A1187-3,0),100))</f>
        <v>100</v>
      </c>
      <c r="D1187" s="3">
        <f>IF(A1187&lt;=0,0,MAX(FLOOR(C1187/A1187,1),1))</f>
        <v>1</v>
      </c>
      <c r="E1187" s="3">
        <f>IF(A1187&lt;=0,0,MAX(D1187*B1187+2,4))</f>
        <v>121</v>
      </c>
      <c r="F1187" s="4">
        <f>IF(C1187=0,0,MAX(C1187-E1187,0)/C1187)</f>
        <v>0</v>
      </c>
      <c r="G1187" s="3">
        <f>ROUND(A1187*CfgRawCapacityPerServerTB,4)</f>
        <v>3412800</v>
      </c>
      <c r="H1187" s="3">
        <f>ROUND(G1187*F1187,4)</f>
        <v>0</v>
      </c>
      <c r="I1187" s="3">
        <f>ROUND(H1187*CfgCapacityHeadroomFactor,4)</f>
        <v>0</v>
      </c>
      <c r="J1187" s="4">
        <f>IF(G1187=0,0,ROUND(H1187/G1187*100,2))</f>
        <v>0</v>
      </c>
    </row>
    <row r="1188" spans="1:10">
      <c r="A1188">
        <v>1186</v>
      </c>
      <c r="B1188" s="2">
        <f>IF(A1188&lt;=0,0,INT((A1188-1)/10)+1)</f>
        <v>119</v>
      </c>
      <c r="C1188" s="3">
        <f>IF(A1188&lt;=0,0,MIN(24+8*MAX(A1188-3,0),100))</f>
        <v>100</v>
      </c>
      <c r="D1188" s="3">
        <f>IF(A1188&lt;=0,0,MAX(FLOOR(C1188/A1188,1),1))</f>
        <v>1</v>
      </c>
      <c r="E1188" s="3">
        <f>IF(A1188&lt;=0,0,MAX(D1188*B1188+2,4))</f>
        <v>121</v>
      </c>
      <c r="F1188" s="4">
        <f>IF(C1188=0,0,MAX(C1188-E1188,0)/C1188)</f>
        <v>0</v>
      </c>
      <c r="G1188" s="3">
        <f>ROUND(A1188*CfgRawCapacityPerServerTB,4)</f>
        <v>3415680</v>
      </c>
      <c r="H1188" s="3">
        <f>ROUND(G1188*F1188,4)</f>
        <v>0</v>
      </c>
      <c r="I1188" s="3">
        <f>ROUND(H1188*CfgCapacityHeadroomFactor,4)</f>
        <v>0</v>
      </c>
      <c r="J1188" s="4">
        <f>IF(G1188=0,0,ROUND(H1188/G1188*100,2))</f>
        <v>0</v>
      </c>
    </row>
    <row r="1189" spans="1:10">
      <c r="A1189">
        <v>1187</v>
      </c>
      <c r="B1189" s="2">
        <f>IF(A1189&lt;=0,0,INT((A1189-1)/10)+1)</f>
        <v>119</v>
      </c>
      <c r="C1189" s="3">
        <f>IF(A1189&lt;=0,0,MIN(24+8*MAX(A1189-3,0),100))</f>
        <v>100</v>
      </c>
      <c r="D1189" s="3">
        <f>IF(A1189&lt;=0,0,MAX(FLOOR(C1189/A1189,1),1))</f>
        <v>1</v>
      </c>
      <c r="E1189" s="3">
        <f>IF(A1189&lt;=0,0,MAX(D1189*B1189+2,4))</f>
        <v>121</v>
      </c>
      <c r="F1189" s="4">
        <f>IF(C1189=0,0,MAX(C1189-E1189,0)/C1189)</f>
        <v>0</v>
      </c>
      <c r="G1189" s="3">
        <f>ROUND(A1189*CfgRawCapacityPerServerTB,4)</f>
        <v>3418560</v>
      </c>
      <c r="H1189" s="3">
        <f>ROUND(G1189*F1189,4)</f>
        <v>0</v>
      </c>
      <c r="I1189" s="3">
        <f>ROUND(H1189*CfgCapacityHeadroomFactor,4)</f>
        <v>0</v>
      </c>
      <c r="J1189" s="4">
        <f>IF(G1189=0,0,ROUND(H1189/G1189*100,2))</f>
        <v>0</v>
      </c>
    </row>
    <row r="1190" spans="1:10">
      <c r="A1190">
        <v>1188</v>
      </c>
      <c r="B1190" s="2">
        <f>IF(A1190&lt;=0,0,INT((A1190-1)/10)+1)</f>
        <v>119</v>
      </c>
      <c r="C1190" s="3">
        <f>IF(A1190&lt;=0,0,MIN(24+8*MAX(A1190-3,0),100))</f>
        <v>100</v>
      </c>
      <c r="D1190" s="3">
        <f>IF(A1190&lt;=0,0,MAX(FLOOR(C1190/A1190,1),1))</f>
        <v>1</v>
      </c>
      <c r="E1190" s="3">
        <f>IF(A1190&lt;=0,0,MAX(D1190*B1190+2,4))</f>
        <v>121</v>
      </c>
      <c r="F1190" s="4">
        <f>IF(C1190=0,0,MAX(C1190-E1190,0)/C1190)</f>
        <v>0</v>
      </c>
      <c r="G1190" s="3">
        <f>ROUND(A1190*CfgRawCapacityPerServerTB,4)</f>
        <v>3421440</v>
      </c>
      <c r="H1190" s="3">
        <f>ROUND(G1190*F1190,4)</f>
        <v>0</v>
      </c>
      <c r="I1190" s="3">
        <f>ROUND(H1190*CfgCapacityHeadroomFactor,4)</f>
        <v>0</v>
      </c>
      <c r="J1190" s="4">
        <f>IF(G1190=0,0,ROUND(H1190/G1190*100,2))</f>
        <v>0</v>
      </c>
    </row>
    <row r="1191" spans="1:10">
      <c r="A1191">
        <v>1189</v>
      </c>
      <c r="B1191" s="2">
        <f>IF(A1191&lt;=0,0,INT((A1191-1)/10)+1)</f>
        <v>119</v>
      </c>
      <c r="C1191" s="3">
        <f>IF(A1191&lt;=0,0,MIN(24+8*MAX(A1191-3,0),100))</f>
        <v>100</v>
      </c>
      <c r="D1191" s="3">
        <f>IF(A1191&lt;=0,0,MAX(FLOOR(C1191/A1191,1),1))</f>
        <v>1</v>
      </c>
      <c r="E1191" s="3">
        <f>IF(A1191&lt;=0,0,MAX(D1191*B1191+2,4))</f>
        <v>121</v>
      </c>
      <c r="F1191" s="4">
        <f>IF(C1191=0,0,MAX(C1191-E1191,0)/C1191)</f>
        <v>0</v>
      </c>
      <c r="G1191" s="3">
        <f>ROUND(A1191*CfgRawCapacityPerServerTB,4)</f>
        <v>3424320</v>
      </c>
      <c r="H1191" s="3">
        <f>ROUND(G1191*F1191,4)</f>
        <v>0</v>
      </c>
      <c r="I1191" s="3">
        <f>ROUND(H1191*CfgCapacityHeadroomFactor,4)</f>
        <v>0</v>
      </c>
      <c r="J1191" s="4">
        <f>IF(G1191=0,0,ROUND(H1191/G1191*100,2))</f>
        <v>0</v>
      </c>
    </row>
    <row r="1192" spans="1:10">
      <c r="A1192">
        <v>1190</v>
      </c>
      <c r="B1192" s="2">
        <f>IF(A1192&lt;=0,0,INT((A1192-1)/10)+1)</f>
        <v>119</v>
      </c>
      <c r="C1192" s="3">
        <f>IF(A1192&lt;=0,0,MIN(24+8*MAX(A1192-3,0),100))</f>
        <v>100</v>
      </c>
      <c r="D1192" s="3">
        <f>IF(A1192&lt;=0,0,MAX(FLOOR(C1192/A1192,1),1))</f>
        <v>1</v>
      </c>
      <c r="E1192" s="3">
        <f>IF(A1192&lt;=0,0,MAX(D1192*B1192+2,4))</f>
        <v>121</v>
      </c>
      <c r="F1192" s="4">
        <f>IF(C1192=0,0,MAX(C1192-E1192,0)/C1192)</f>
        <v>0</v>
      </c>
      <c r="G1192" s="3">
        <f>ROUND(A1192*CfgRawCapacityPerServerTB,4)</f>
        <v>3427200</v>
      </c>
      <c r="H1192" s="3">
        <f>ROUND(G1192*F1192,4)</f>
        <v>0</v>
      </c>
      <c r="I1192" s="3">
        <f>ROUND(H1192*CfgCapacityHeadroomFactor,4)</f>
        <v>0</v>
      </c>
      <c r="J1192" s="4">
        <f>IF(G1192=0,0,ROUND(H1192/G1192*100,2))</f>
        <v>0</v>
      </c>
    </row>
    <row r="1193" spans="1:10">
      <c r="A1193">
        <v>1191</v>
      </c>
      <c r="B1193" s="2">
        <f>IF(A1193&lt;=0,0,INT((A1193-1)/10)+1)</f>
        <v>120</v>
      </c>
      <c r="C1193" s="3">
        <f>IF(A1193&lt;=0,0,MIN(24+8*MAX(A1193-3,0),100))</f>
        <v>100</v>
      </c>
      <c r="D1193" s="3">
        <f>IF(A1193&lt;=0,0,MAX(FLOOR(C1193/A1193,1),1))</f>
        <v>1</v>
      </c>
      <c r="E1193" s="3">
        <f>IF(A1193&lt;=0,0,MAX(D1193*B1193+2,4))</f>
        <v>122</v>
      </c>
      <c r="F1193" s="4">
        <f>IF(C1193=0,0,MAX(C1193-E1193,0)/C1193)</f>
        <v>0</v>
      </c>
      <c r="G1193" s="3">
        <f>ROUND(A1193*CfgRawCapacityPerServerTB,4)</f>
        <v>3430080</v>
      </c>
      <c r="H1193" s="3">
        <f>ROUND(G1193*F1193,4)</f>
        <v>0</v>
      </c>
      <c r="I1193" s="3">
        <f>ROUND(H1193*CfgCapacityHeadroomFactor,4)</f>
        <v>0</v>
      </c>
      <c r="J1193" s="4">
        <f>IF(G1193=0,0,ROUND(H1193/G1193*100,2))</f>
        <v>0</v>
      </c>
    </row>
    <row r="1194" spans="1:10">
      <c r="A1194">
        <v>1192</v>
      </c>
      <c r="B1194" s="2">
        <f>IF(A1194&lt;=0,0,INT((A1194-1)/10)+1)</f>
        <v>120</v>
      </c>
      <c r="C1194" s="3">
        <f>IF(A1194&lt;=0,0,MIN(24+8*MAX(A1194-3,0),100))</f>
        <v>100</v>
      </c>
      <c r="D1194" s="3">
        <f>IF(A1194&lt;=0,0,MAX(FLOOR(C1194/A1194,1),1))</f>
        <v>1</v>
      </c>
      <c r="E1194" s="3">
        <f>IF(A1194&lt;=0,0,MAX(D1194*B1194+2,4))</f>
        <v>122</v>
      </c>
      <c r="F1194" s="4">
        <f>IF(C1194=0,0,MAX(C1194-E1194,0)/C1194)</f>
        <v>0</v>
      </c>
      <c r="G1194" s="3">
        <f>ROUND(A1194*CfgRawCapacityPerServerTB,4)</f>
        <v>3432960</v>
      </c>
      <c r="H1194" s="3">
        <f>ROUND(G1194*F1194,4)</f>
        <v>0</v>
      </c>
      <c r="I1194" s="3">
        <f>ROUND(H1194*CfgCapacityHeadroomFactor,4)</f>
        <v>0</v>
      </c>
      <c r="J1194" s="4">
        <f>IF(G1194=0,0,ROUND(H1194/G1194*100,2))</f>
        <v>0</v>
      </c>
    </row>
    <row r="1195" spans="1:10">
      <c r="A1195">
        <v>1193</v>
      </c>
      <c r="B1195" s="2">
        <f>IF(A1195&lt;=0,0,INT((A1195-1)/10)+1)</f>
        <v>120</v>
      </c>
      <c r="C1195" s="3">
        <f>IF(A1195&lt;=0,0,MIN(24+8*MAX(A1195-3,0),100))</f>
        <v>100</v>
      </c>
      <c r="D1195" s="3">
        <f>IF(A1195&lt;=0,0,MAX(FLOOR(C1195/A1195,1),1))</f>
        <v>1</v>
      </c>
      <c r="E1195" s="3">
        <f>IF(A1195&lt;=0,0,MAX(D1195*B1195+2,4))</f>
        <v>122</v>
      </c>
      <c r="F1195" s="4">
        <f>IF(C1195=0,0,MAX(C1195-E1195,0)/C1195)</f>
        <v>0</v>
      </c>
      <c r="G1195" s="3">
        <f>ROUND(A1195*CfgRawCapacityPerServerTB,4)</f>
        <v>3435840</v>
      </c>
      <c r="H1195" s="3">
        <f>ROUND(G1195*F1195,4)</f>
        <v>0</v>
      </c>
      <c r="I1195" s="3">
        <f>ROUND(H1195*CfgCapacityHeadroomFactor,4)</f>
        <v>0</v>
      </c>
      <c r="J1195" s="4">
        <f>IF(G1195=0,0,ROUND(H1195/G1195*100,2))</f>
        <v>0</v>
      </c>
    </row>
    <row r="1196" spans="1:10">
      <c r="A1196">
        <v>1194</v>
      </c>
      <c r="B1196" s="2">
        <f>IF(A1196&lt;=0,0,INT((A1196-1)/10)+1)</f>
        <v>120</v>
      </c>
      <c r="C1196" s="3">
        <f>IF(A1196&lt;=0,0,MIN(24+8*MAX(A1196-3,0),100))</f>
        <v>100</v>
      </c>
      <c r="D1196" s="3">
        <f>IF(A1196&lt;=0,0,MAX(FLOOR(C1196/A1196,1),1))</f>
        <v>1</v>
      </c>
      <c r="E1196" s="3">
        <f>IF(A1196&lt;=0,0,MAX(D1196*B1196+2,4))</f>
        <v>122</v>
      </c>
      <c r="F1196" s="4">
        <f>IF(C1196=0,0,MAX(C1196-E1196,0)/C1196)</f>
        <v>0</v>
      </c>
      <c r="G1196" s="3">
        <f>ROUND(A1196*CfgRawCapacityPerServerTB,4)</f>
        <v>3438720</v>
      </c>
      <c r="H1196" s="3">
        <f>ROUND(G1196*F1196,4)</f>
        <v>0</v>
      </c>
      <c r="I1196" s="3">
        <f>ROUND(H1196*CfgCapacityHeadroomFactor,4)</f>
        <v>0</v>
      </c>
      <c r="J1196" s="4">
        <f>IF(G1196=0,0,ROUND(H1196/G1196*100,2))</f>
        <v>0</v>
      </c>
    </row>
    <row r="1197" spans="1:10">
      <c r="A1197">
        <v>1195</v>
      </c>
      <c r="B1197" s="2">
        <f>IF(A1197&lt;=0,0,INT((A1197-1)/10)+1)</f>
        <v>120</v>
      </c>
      <c r="C1197" s="3">
        <f>IF(A1197&lt;=0,0,MIN(24+8*MAX(A1197-3,0),100))</f>
        <v>100</v>
      </c>
      <c r="D1197" s="3">
        <f>IF(A1197&lt;=0,0,MAX(FLOOR(C1197/A1197,1),1))</f>
        <v>1</v>
      </c>
      <c r="E1197" s="3">
        <f>IF(A1197&lt;=0,0,MAX(D1197*B1197+2,4))</f>
        <v>122</v>
      </c>
      <c r="F1197" s="4">
        <f>IF(C1197=0,0,MAX(C1197-E1197,0)/C1197)</f>
        <v>0</v>
      </c>
      <c r="G1197" s="3">
        <f>ROUND(A1197*CfgRawCapacityPerServerTB,4)</f>
        <v>3441600</v>
      </c>
      <c r="H1197" s="3">
        <f>ROUND(G1197*F1197,4)</f>
        <v>0</v>
      </c>
      <c r="I1197" s="3">
        <f>ROUND(H1197*CfgCapacityHeadroomFactor,4)</f>
        <v>0</v>
      </c>
      <c r="J1197" s="4">
        <f>IF(G1197=0,0,ROUND(H1197/G1197*100,2))</f>
        <v>0</v>
      </c>
    </row>
    <row r="1198" spans="1:10">
      <c r="A1198">
        <v>1196</v>
      </c>
      <c r="B1198" s="2">
        <f>IF(A1198&lt;=0,0,INT((A1198-1)/10)+1)</f>
        <v>120</v>
      </c>
      <c r="C1198" s="3">
        <f>IF(A1198&lt;=0,0,MIN(24+8*MAX(A1198-3,0),100))</f>
        <v>100</v>
      </c>
      <c r="D1198" s="3">
        <f>IF(A1198&lt;=0,0,MAX(FLOOR(C1198/A1198,1),1))</f>
        <v>1</v>
      </c>
      <c r="E1198" s="3">
        <f>IF(A1198&lt;=0,0,MAX(D1198*B1198+2,4))</f>
        <v>122</v>
      </c>
      <c r="F1198" s="4">
        <f>IF(C1198=0,0,MAX(C1198-E1198,0)/C1198)</f>
        <v>0</v>
      </c>
      <c r="G1198" s="3">
        <f>ROUND(A1198*CfgRawCapacityPerServerTB,4)</f>
        <v>3444480</v>
      </c>
      <c r="H1198" s="3">
        <f>ROUND(G1198*F1198,4)</f>
        <v>0</v>
      </c>
      <c r="I1198" s="3">
        <f>ROUND(H1198*CfgCapacityHeadroomFactor,4)</f>
        <v>0</v>
      </c>
      <c r="J1198" s="4">
        <f>IF(G1198=0,0,ROUND(H1198/G1198*100,2))</f>
        <v>0</v>
      </c>
    </row>
    <row r="1199" spans="1:10">
      <c r="A1199">
        <v>1197</v>
      </c>
      <c r="B1199" s="2">
        <f>IF(A1199&lt;=0,0,INT((A1199-1)/10)+1)</f>
        <v>120</v>
      </c>
      <c r="C1199" s="3">
        <f>IF(A1199&lt;=0,0,MIN(24+8*MAX(A1199-3,0),100))</f>
        <v>100</v>
      </c>
      <c r="D1199" s="3">
        <f>IF(A1199&lt;=0,0,MAX(FLOOR(C1199/A1199,1),1))</f>
        <v>1</v>
      </c>
      <c r="E1199" s="3">
        <f>IF(A1199&lt;=0,0,MAX(D1199*B1199+2,4))</f>
        <v>122</v>
      </c>
      <c r="F1199" s="4">
        <f>IF(C1199=0,0,MAX(C1199-E1199,0)/C1199)</f>
        <v>0</v>
      </c>
      <c r="G1199" s="3">
        <f>ROUND(A1199*CfgRawCapacityPerServerTB,4)</f>
        <v>3447360</v>
      </c>
      <c r="H1199" s="3">
        <f>ROUND(G1199*F1199,4)</f>
        <v>0</v>
      </c>
      <c r="I1199" s="3">
        <f>ROUND(H1199*CfgCapacityHeadroomFactor,4)</f>
        <v>0</v>
      </c>
      <c r="J1199" s="4">
        <f>IF(G1199=0,0,ROUND(H1199/G1199*100,2))</f>
        <v>0</v>
      </c>
    </row>
    <row r="1200" spans="1:10">
      <c r="A1200">
        <v>1198</v>
      </c>
      <c r="B1200" s="2">
        <f>IF(A1200&lt;=0,0,INT((A1200-1)/10)+1)</f>
        <v>120</v>
      </c>
      <c r="C1200" s="3">
        <f>IF(A1200&lt;=0,0,MIN(24+8*MAX(A1200-3,0),100))</f>
        <v>100</v>
      </c>
      <c r="D1200" s="3">
        <f>IF(A1200&lt;=0,0,MAX(FLOOR(C1200/A1200,1),1))</f>
        <v>1</v>
      </c>
      <c r="E1200" s="3">
        <f>IF(A1200&lt;=0,0,MAX(D1200*B1200+2,4))</f>
        <v>122</v>
      </c>
      <c r="F1200" s="4">
        <f>IF(C1200=0,0,MAX(C1200-E1200,0)/C1200)</f>
        <v>0</v>
      </c>
      <c r="G1200" s="3">
        <f>ROUND(A1200*CfgRawCapacityPerServerTB,4)</f>
        <v>3450240</v>
      </c>
      <c r="H1200" s="3">
        <f>ROUND(G1200*F1200,4)</f>
        <v>0</v>
      </c>
      <c r="I1200" s="3">
        <f>ROUND(H1200*CfgCapacityHeadroomFactor,4)</f>
        <v>0</v>
      </c>
      <c r="J1200" s="4">
        <f>IF(G1200=0,0,ROUND(H1200/G1200*100,2))</f>
        <v>0</v>
      </c>
    </row>
    <row r="1201" spans="1:10">
      <c r="A1201">
        <v>1199</v>
      </c>
      <c r="B1201" s="2">
        <f>IF(A1201&lt;=0,0,INT((A1201-1)/10)+1)</f>
        <v>120</v>
      </c>
      <c r="C1201" s="3">
        <f>IF(A1201&lt;=0,0,MIN(24+8*MAX(A1201-3,0),100))</f>
        <v>100</v>
      </c>
      <c r="D1201" s="3">
        <f>IF(A1201&lt;=0,0,MAX(FLOOR(C1201/A1201,1),1))</f>
        <v>1</v>
      </c>
      <c r="E1201" s="3">
        <f>IF(A1201&lt;=0,0,MAX(D1201*B1201+2,4))</f>
        <v>122</v>
      </c>
      <c r="F1201" s="4">
        <f>IF(C1201=0,0,MAX(C1201-E1201,0)/C1201)</f>
        <v>0</v>
      </c>
      <c r="G1201" s="3">
        <f>ROUND(A1201*CfgRawCapacityPerServerTB,4)</f>
        <v>3453120</v>
      </c>
      <c r="H1201" s="3">
        <f>ROUND(G1201*F1201,4)</f>
        <v>0</v>
      </c>
      <c r="I1201" s="3">
        <f>ROUND(H1201*CfgCapacityHeadroomFactor,4)</f>
        <v>0</v>
      </c>
      <c r="J1201" s="4">
        <f>IF(G1201=0,0,ROUND(H1201/G1201*100,2))</f>
        <v>0</v>
      </c>
    </row>
    <row r="1202" spans="1:10">
      <c r="A1202">
        <v>1200</v>
      </c>
      <c r="B1202" s="2">
        <f>IF(A1202&lt;=0,0,INT((A1202-1)/10)+1)</f>
        <v>120</v>
      </c>
      <c r="C1202" s="3">
        <f>IF(A1202&lt;=0,0,MIN(24+8*MAX(A1202-3,0),100))</f>
        <v>100</v>
      </c>
      <c r="D1202" s="3">
        <f>IF(A1202&lt;=0,0,MAX(FLOOR(C1202/A1202,1),1))</f>
        <v>1</v>
      </c>
      <c r="E1202" s="3">
        <f>IF(A1202&lt;=0,0,MAX(D1202*B1202+2,4))</f>
        <v>122</v>
      </c>
      <c r="F1202" s="4">
        <f>IF(C1202=0,0,MAX(C1202-E1202,0)/C1202)</f>
        <v>0</v>
      </c>
      <c r="G1202" s="3">
        <f>ROUND(A1202*CfgRawCapacityPerServerTB,4)</f>
        <v>3456000</v>
      </c>
      <c r="H1202" s="3">
        <f>ROUND(G1202*F1202,4)</f>
        <v>0</v>
      </c>
      <c r="I1202" s="3">
        <f>ROUND(H1202*CfgCapacityHeadroomFactor,4)</f>
        <v>0</v>
      </c>
      <c r="J1202" s="4">
        <f>IF(G1202=0,0,ROUND(H1202/G1202*100,2))</f>
        <v>0</v>
      </c>
    </row>
    <row r="1203" spans="1:10">
      <c r="A1203">
        <v>1201</v>
      </c>
      <c r="B1203" s="2">
        <f>IF(A1203&lt;=0,0,INT((A1203-1)/10)+1)</f>
        <v>121</v>
      </c>
      <c r="C1203" s="3">
        <f>IF(A1203&lt;=0,0,MIN(24+8*MAX(A1203-3,0),100))</f>
        <v>100</v>
      </c>
      <c r="D1203" s="3">
        <f>IF(A1203&lt;=0,0,MAX(FLOOR(C1203/A1203,1),1))</f>
        <v>1</v>
      </c>
      <c r="E1203" s="3">
        <f>IF(A1203&lt;=0,0,MAX(D1203*B1203+2,4))</f>
        <v>123</v>
      </c>
      <c r="F1203" s="4">
        <f>IF(C1203=0,0,MAX(C1203-E1203,0)/C1203)</f>
        <v>0</v>
      </c>
      <c r="G1203" s="3">
        <f>ROUND(A1203*CfgRawCapacityPerServerTB,4)</f>
        <v>3458880</v>
      </c>
      <c r="H1203" s="3">
        <f>ROUND(G1203*F1203,4)</f>
        <v>0</v>
      </c>
      <c r="I1203" s="3">
        <f>ROUND(H1203*CfgCapacityHeadroomFactor,4)</f>
        <v>0</v>
      </c>
      <c r="J1203" s="4">
        <f>IF(G1203=0,0,ROUND(H1203/G1203*100,2))</f>
        <v>0</v>
      </c>
    </row>
    <row r="1204" spans="1:10">
      <c r="A1204">
        <v>1202</v>
      </c>
      <c r="B1204" s="2">
        <f>IF(A1204&lt;=0,0,INT((A1204-1)/10)+1)</f>
        <v>121</v>
      </c>
      <c r="C1204" s="3">
        <f>IF(A1204&lt;=0,0,MIN(24+8*MAX(A1204-3,0),100))</f>
        <v>100</v>
      </c>
      <c r="D1204" s="3">
        <f>IF(A1204&lt;=0,0,MAX(FLOOR(C1204/A1204,1),1))</f>
        <v>1</v>
      </c>
      <c r="E1204" s="3">
        <f>IF(A1204&lt;=0,0,MAX(D1204*B1204+2,4))</f>
        <v>123</v>
      </c>
      <c r="F1204" s="4">
        <f>IF(C1204=0,0,MAX(C1204-E1204,0)/C1204)</f>
        <v>0</v>
      </c>
      <c r="G1204" s="3">
        <f>ROUND(A1204*CfgRawCapacityPerServerTB,4)</f>
        <v>3461760</v>
      </c>
      <c r="H1204" s="3">
        <f>ROUND(G1204*F1204,4)</f>
        <v>0</v>
      </c>
      <c r="I1204" s="3">
        <f>ROUND(H1204*CfgCapacityHeadroomFactor,4)</f>
        <v>0</v>
      </c>
      <c r="J1204" s="4">
        <f>IF(G1204=0,0,ROUND(H1204/G1204*100,2))</f>
        <v>0</v>
      </c>
    </row>
    <row r="1205" spans="1:10">
      <c r="A1205">
        <v>1203</v>
      </c>
      <c r="B1205" s="2">
        <f>IF(A1205&lt;=0,0,INT((A1205-1)/10)+1)</f>
        <v>121</v>
      </c>
      <c r="C1205" s="3">
        <f>IF(A1205&lt;=0,0,MIN(24+8*MAX(A1205-3,0),100))</f>
        <v>100</v>
      </c>
      <c r="D1205" s="3">
        <f>IF(A1205&lt;=0,0,MAX(FLOOR(C1205/A1205,1),1))</f>
        <v>1</v>
      </c>
      <c r="E1205" s="3">
        <f>IF(A1205&lt;=0,0,MAX(D1205*B1205+2,4))</f>
        <v>123</v>
      </c>
      <c r="F1205" s="4">
        <f>IF(C1205=0,0,MAX(C1205-E1205,0)/C1205)</f>
        <v>0</v>
      </c>
      <c r="G1205" s="3">
        <f>ROUND(A1205*CfgRawCapacityPerServerTB,4)</f>
        <v>3464640</v>
      </c>
      <c r="H1205" s="3">
        <f>ROUND(G1205*F1205,4)</f>
        <v>0</v>
      </c>
      <c r="I1205" s="3">
        <f>ROUND(H1205*CfgCapacityHeadroomFactor,4)</f>
        <v>0</v>
      </c>
      <c r="J1205" s="4">
        <f>IF(G1205=0,0,ROUND(H1205/G1205*100,2))</f>
        <v>0</v>
      </c>
    </row>
    <row r="1206" spans="1:10">
      <c r="A1206">
        <v>1204</v>
      </c>
      <c r="B1206" s="2">
        <f>IF(A1206&lt;=0,0,INT((A1206-1)/10)+1)</f>
        <v>121</v>
      </c>
      <c r="C1206" s="3">
        <f>IF(A1206&lt;=0,0,MIN(24+8*MAX(A1206-3,0),100))</f>
        <v>100</v>
      </c>
      <c r="D1206" s="3">
        <f>IF(A1206&lt;=0,0,MAX(FLOOR(C1206/A1206,1),1))</f>
        <v>1</v>
      </c>
      <c r="E1206" s="3">
        <f>IF(A1206&lt;=0,0,MAX(D1206*B1206+2,4))</f>
        <v>123</v>
      </c>
      <c r="F1206" s="4">
        <f>IF(C1206=0,0,MAX(C1206-E1206,0)/C1206)</f>
        <v>0</v>
      </c>
      <c r="G1206" s="3">
        <f>ROUND(A1206*CfgRawCapacityPerServerTB,4)</f>
        <v>3467520</v>
      </c>
      <c r="H1206" s="3">
        <f>ROUND(G1206*F1206,4)</f>
        <v>0</v>
      </c>
      <c r="I1206" s="3">
        <f>ROUND(H1206*CfgCapacityHeadroomFactor,4)</f>
        <v>0</v>
      </c>
      <c r="J1206" s="4">
        <f>IF(G1206=0,0,ROUND(H1206/G1206*100,2))</f>
        <v>0</v>
      </c>
    </row>
    <row r="1207" spans="1:10">
      <c r="A1207">
        <v>1205</v>
      </c>
      <c r="B1207" s="2">
        <f>IF(A1207&lt;=0,0,INT((A1207-1)/10)+1)</f>
        <v>121</v>
      </c>
      <c r="C1207" s="3">
        <f>IF(A1207&lt;=0,0,MIN(24+8*MAX(A1207-3,0),100))</f>
        <v>100</v>
      </c>
      <c r="D1207" s="3">
        <f>IF(A1207&lt;=0,0,MAX(FLOOR(C1207/A1207,1),1))</f>
        <v>1</v>
      </c>
      <c r="E1207" s="3">
        <f>IF(A1207&lt;=0,0,MAX(D1207*B1207+2,4))</f>
        <v>123</v>
      </c>
      <c r="F1207" s="4">
        <f>IF(C1207=0,0,MAX(C1207-E1207,0)/C1207)</f>
        <v>0</v>
      </c>
      <c r="G1207" s="3">
        <f>ROUND(A1207*CfgRawCapacityPerServerTB,4)</f>
        <v>3470400</v>
      </c>
      <c r="H1207" s="3">
        <f>ROUND(G1207*F1207,4)</f>
        <v>0</v>
      </c>
      <c r="I1207" s="3">
        <f>ROUND(H1207*CfgCapacityHeadroomFactor,4)</f>
        <v>0</v>
      </c>
      <c r="J1207" s="4">
        <f>IF(G1207=0,0,ROUND(H1207/G1207*100,2))</f>
        <v>0</v>
      </c>
    </row>
    <row r="1208" spans="1:10">
      <c r="A1208">
        <v>1206</v>
      </c>
      <c r="B1208" s="2">
        <f>IF(A1208&lt;=0,0,INT((A1208-1)/10)+1)</f>
        <v>121</v>
      </c>
      <c r="C1208" s="3">
        <f>IF(A1208&lt;=0,0,MIN(24+8*MAX(A1208-3,0),100))</f>
        <v>100</v>
      </c>
      <c r="D1208" s="3">
        <f>IF(A1208&lt;=0,0,MAX(FLOOR(C1208/A1208,1),1))</f>
        <v>1</v>
      </c>
      <c r="E1208" s="3">
        <f>IF(A1208&lt;=0,0,MAX(D1208*B1208+2,4))</f>
        <v>123</v>
      </c>
      <c r="F1208" s="4">
        <f>IF(C1208=0,0,MAX(C1208-E1208,0)/C1208)</f>
        <v>0</v>
      </c>
      <c r="G1208" s="3">
        <f>ROUND(A1208*CfgRawCapacityPerServerTB,4)</f>
        <v>3473280</v>
      </c>
      <c r="H1208" s="3">
        <f>ROUND(G1208*F1208,4)</f>
        <v>0</v>
      </c>
      <c r="I1208" s="3">
        <f>ROUND(H1208*CfgCapacityHeadroomFactor,4)</f>
        <v>0</v>
      </c>
      <c r="J1208" s="4">
        <f>IF(G1208=0,0,ROUND(H1208/G1208*100,2))</f>
        <v>0</v>
      </c>
    </row>
    <row r="1209" spans="1:10">
      <c r="A1209">
        <v>1207</v>
      </c>
      <c r="B1209" s="2">
        <f>IF(A1209&lt;=0,0,INT((A1209-1)/10)+1)</f>
        <v>121</v>
      </c>
      <c r="C1209" s="3">
        <f>IF(A1209&lt;=0,0,MIN(24+8*MAX(A1209-3,0),100))</f>
        <v>100</v>
      </c>
      <c r="D1209" s="3">
        <f>IF(A1209&lt;=0,0,MAX(FLOOR(C1209/A1209,1),1))</f>
        <v>1</v>
      </c>
      <c r="E1209" s="3">
        <f>IF(A1209&lt;=0,0,MAX(D1209*B1209+2,4))</f>
        <v>123</v>
      </c>
      <c r="F1209" s="4">
        <f>IF(C1209=0,0,MAX(C1209-E1209,0)/C1209)</f>
        <v>0</v>
      </c>
      <c r="G1209" s="3">
        <f>ROUND(A1209*CfgRawCapacityPerServerTB,4)</f>
        <v>3476160</v>
      </c>
      <c r="H1209" s="3">
        <f>ROUND(G1209*F1209,4)</f>
        <v>0</v>
      </c>
      <c r="I1209" s="3">
        <f>ROUND(H1209*CfgCapacityHeadroomFactor,4)</f>
        <v>0</v>
      </c>
      <c r="J1209" s="4">
        <f>IF(G1209=0,0,ROUND(H1209/G1209*100,2))</f>
        <v>0</v>
      </c>
    </row>
    <row r="1210" spans="1:10">
      <c r="A1210">
        <v>1208</v>
      </c>
      <c r="B1210" s="2">
        <f>IF(A1210&lt;=0,0,INT((A1210-1)/10)+1)</f>
        <v>121</v>
      </c>
      <c r="C1210" s="3">
        <f>IF(A1210&lt;=0,0,MIN(24+8*MAX(A1210-3,0),100))</f>
        <v>100</v>
      </c>
      <c r="D1210" s="3">
        <f>IF(A1210&lt;=0,0,MAX(FLOOR(C1210/A1210,1),1))</f>
        <v>1</v>
      </c>
      <c r="E1210" s="3">
        <f>IF(A1210&lt;=0,0,MAX(D1210*B1210+2,4))</f>
        <v>123</v>
      </c>
      <c r="F1210" s="4">
        <f>IF(C1210=0,0,MAX(C1210-E1210,0)/C1210)</f>
        <v>0</v>
      </c>
      <c r="G1210" s="3">
        <f>ROUND(A1210*CfgRawCapacityPerServerTB,4)</f>
        <v>3479040</v>
      </c>
      <c r="H1210" s="3">
        <f>ROUND(G1210*F1210,4)</f>
        <v>0</v>
      </c>
      <c r="I1210" s="3">
        <f>ROUND(H1210*CfgCapacityHeadroomFactor,4)</f>
        <v>0</v>
      </c>
      <c r="J1210" s="4">
        <f>IF(G1210=0,0,ROUND(H1210/G1210*100,2))</f>
        <v>0</v>
      </c>
    </row>
    <row r="1211" spans="1:10">
      <c r="A1211">
        <v>1209</v>
      </c>
      <c r="B1211" s="2">
        <f>IF(A1211&lt;=0,0,INT((A1211-1)/10)+1)</f>
        <v>121</v>
      </c>
      <c r="C1211" s="3">
        <f>IF(A1211&lt;=0,0,MIN(24+8*MAX(A1211-3,0),100))</f>
        <v>100</v>
      </c>
      <c r="D1211" s="3">
        <f>IF(A1211&lt;=0,0,MAX(FLOOR(C1211/A1211,1),1))</f>
        <v>1</v>
      </c>
      <c r="E1211" s="3">
        <f>IF(A1211&lt;=0,0,MAX(D1211*B1211+2,4))</f>
        <v>123</v>
      </c>
      <c r="F1211" s="4">
        <f>IF(C1211=0,0,MAX(C1211-E1211,0)/C1211)</f>
        <v>0</v>
      </c>
      <c r="G1211" s="3">
        <f>ROUND(A1211*CfgRawCapacityPerServerTB,4)</f>
        <v>3481920</v>
      </c>
      <c r="H1211" s="3">
        <f>ROUND(G1211*F1211,4)</f>
        <v>0</v>
      </c>
      <c r="I1211" s="3">
        <f>ROUND(H1211*CfgCapacityHeadroomFactor,4)</f>
        <v>0</v>
      </c>
      <c r="J1211" s="4">
        <f>IF(G1211=0,0,ROUND(H1211/G1211*100,2))</f>
        <v>0</v>
      </c>
    </row>
    <row r="1212" spans="1:10">
      <c r="A1212">
        <v>1210</v>
      </c>
      <c r="B1212" s="2">
        <f>IF(A1212&lt;=0,0,INT((A1212-1)/10)+1)</f>
        <v>121</v>
      </c>
      <c r="C1212" s="3">
        <f>IF(A1212&lt;=0,0,MIN(24+8*MAX(A1212-3,0),100))</f>
        <v>100</v>
      </c>
      <c r="D1212" s="3">
        <f>IF(A1212&lt;=0,0,MAX(FLOOR(C1212/A1212,1),1))</f>
        <v>1</v>
      </c>
      <c r="E1212" s="3">
        <f>IF(A1212&lt;=0,0,MAX(D1212*B1212+2,4))</f>
        <v>123</v>
      </c>
      <c r="F1212" s="4">
        <f>IF(C1212=0,0,MAX(C1212-E1212,0)/C1212)</f>
        <v>0</v>
      </c>
      <c r="G1212" s="3">
        <f>ROUND(A1212*CfgRawCapacityPerServerTB,4)</f>
        <v>3484800</v>
      </c>
      <c r="H1212" s="3">
        <f>ROUND(G1212*F1212,4)</f>
        <v>0</v>
      </c>
      <c r="I1212" s="3">
        <f>ROUND(H1212*CfgCapacityHeadroomFactor,4)</f>
        <v>0</v>
      </c>
      <c r="J1212" s="4">
        <f>IF(G1212=0,0,ROUND(H1212/G1212*100,2))</f>
        <v>0</v>
      </c>
    </row>
    <row r="1213" spans="1:10">
      <c r="A1213">
        <v>1211</v>
      </c>
      <c r="B1213" s="2">
        <f>IF(A1213&lt;=0,0,INT((A1213-1)/10)+1)</f>
        <v>122</v>
      </c>
      <c r="C1213" s="3">
        <f>IF(A1213&lt;=0,0,MIN(24+8*MAX(A1213-3,0),100))</f>
        <v>100</v>
      </c>
      <c r="D1213" s="3">
        <f>IF(A1213&lt;=0,0,MAX(FLOOR(C1213/A1213,1),1))</f>
        <v>1</v>
      </c>
      <c r="E1213" s="3">
        <f>IF(A1213&lt;=0,0,MAX(D1213*B1213+2,4))</f>
        <v>124</v>
      </c>
      <c r="F1213" s="4">
        <f>IF(C1213=0,0,MAX(C1213-E1213,0)/C1213)</f>
        <v>0</v>
      </c>
      <c r="G1213" s="3">
        <f>ROUND(A1213*CfgRawCapacityPerServerTB,4)</f>
        <v>3487680</v>
      </c>
      <c r="H1213" s="3">
        <f>ROUND(G1213*F1213,4)</f>
        <v>0</v>
      </c>
      <c r="I1213" s="3">
        <f>ROUND(H1213*CfgCapacityHeadroomFactor,4)</f>
        <v>0</v>
      </c>
      <c r="J1213" s="4">
        <f>IF(G1213=0,0,ROUND(H1213/G1213*100,2))</f>
        <v>0</v>
      </c>
    </row>
    <row r="1214" spans="1:10">
      <c r="A1214">
        <v>1212</v>
      </c>
      <c r="B1214" s="2">
        <f>IF(A1214&lt;=0,0,INT((A1214-1)/10)+1)</f>
        <v>122</v>
      </c>
      <c r="C1214" s="3">
        <f>IF(A1214&lt;=0,0,MIN(24+8*MAX(A1214-3,0),100))</f>
        <v>100</v>
      </c>
      <c r="D1214" s="3">
        <f>IF(A1214&lt;=0,0,MAX(FLOOR(C1214/A1214,1),1))</f>
        <v>1</v>
      </c>
      <c r="E1214" s="3">
        <f>IF(A1214&lt;=0,0,MAX(D1214*B1214+2,4))</f>
        <v>124</v>
      </c>
      <c r="F1214" s="4">
        <f>IF(C1214=0,0,MAX(C1214-E1214,0)/C1214)</f>
        <v>0</v>
      </c>
      <c r="G1214" s="3">
        <f>ROUND(A1214*CfgRawCapacityPerServerTB,4)</f>
        <v>3490560</v>
      </c>
      <c r="H1214" s="3">
        <f>ROUND(G1214*F1214,4)</f>
        <v>0</v>
      </c>
      <c r="I1214" s="3">
        <f>ROUND(H1214*CfgCapacityHeadroomFactor,4)</f>
        <v>0</v>
      </c>
      <c r="J1214" s="4">
        <f>IF(G1214=0,0,ROUND(H1214/G1214*100,2))</f>
        <v>0</v>
      </c>
    </row>
    <row r="1215" spans="1:10">
      <c r="A1215">
        <v>1213</v>
      </c>
      <c r="B1215" s="2">
        <f>IF(A1215&lt;=0,0,INT((A1215-1)/10)+1)</f>
        <v>122</v>
      </c>
      <c r="C1215" s="3">
        <f>IF(A1215&lt;=0,0,MIN(24+8*MAX(A1215-3,0),100))</f>
        <v>100</v>
      </c>
      <c r="D1215" s="3">
        <f>IF(A1215&lt;=0,0,MAX(FLOOR(C1215/A1215,1),1))</f>
        <v>1</v>
      </c>
      <c r="E1215" s="3">
        <f>IF(A1215&lt;=0,0,MAX(D1215*B1215+2,4))</f>
        <v>124</v>
      </c>
      <c r="F1215" s="4">
        <f>IF(C1215=0,0,MAX(C1215-E1215,0)/C1215)</f>
        <v>0</v>
      </c>
      <c r="G1215" s="3">
        <f>ROUND(A1215*CfgRawCapacityPerServerTB,4)</f>
        <v>3493440</v>
      </c>
      <c r="H1215" s="3">
        <f>ROUND(G1215*F1215,4)</f>
        <v>0</v>
      </c>
      <c r="I1215" s="3">
        <f>ROUND(H1215*CfgCapacityHeadroomFactor,4)</f>
        <v>0</v>
      </c>
      <c r="J1215" s="4">
        <f>IF(G1215=0,0,ROUND(H1215/G1215*100,2))</f>
        <v>0</v>
      </c>
    </row>
    <row r="1216" spans="1:10">
      <c r="A1216">
        <v>1214</v>
      </c>
      <c r="B1216" s="2">
        <f>IF(A1216&lt;=0,0,INT((A1216-1)/10)+1)</f>
        <v>122</v>
      </c>
      <c r="C1216" s="3">
        <f>IF(A1216&lt;=0,0,MIN(24+8*MAX(A1216-3,0),100))</f>
        <v>100</v>
      </c>
      <c r="D1216" s="3">
        <f>IF(A1216&lt;=0,0,MAX(FLOOR(C1216/A1216,1),1))</f>
        <v>1</v>
      </c>
      <c r="E1216" s="3">
        <f>IF(A1216&lt;=0,0,MAX(D1216*B1216+2,4))</f>
        <v>124</v>
      </c>
      <c r="F1216" s="4">
        <f>IF(C1216=0,0,MAX(C1216-E1216,0)/C1216)</f>
        <v>0</v>
      </c>
      <c r="G1216" s="3">
        <f>ROUND(A1216*CfgRawCapacityPerServerTB,4)</f>
        <v>3496320</v>
      </c>
      <c r="H1216" s="3">
        <f>ROUND(G1216*F1216,4)</f>
        <v>0</v>
      </c>
      <c r="I1216" s="3">
        <f>ROUND(H1216*CfgCapacityHeadroomFactor,4)</f>
        <v>0</v>
      </c>
      <c r="J1216" s="4">
        <f>IF(G1216=0,0,ROUND(H1216/G1216*100,2))</f>
        <v>0</v>
      </c>
    </row>
    <row r="1217" spans="1:10">
      <c r="A1217">
        <v>1215</v>
      </c>
      <c r="B1217" s="2">
        <f>IF(A1217&lt;=0,0,INT((A1217-1)/10)+1)</f>
        <v>122</v>
      </c>
      <c r="C1217" s="3">
        <f>IF(A1217&lt;=0,0,MIN(24+8*MAX(A1217-3,0),100))</f>
        <v>100</v>
      </c>
      <c r="D1217" s="3">
        <f>IF(A1217&lt;=0,0,MAX(FLOOR(C1217/A1217,1),1))</f>
        <v>1</v>
      </c>
      <c r="E1217" s="3">
        <f>IF(A1217&lt;=0,0,MAX(D1217*B1217+2,4))</f>
        <v>124</v>
      </c>
      <c r="F1217" s="4">
        <f>IF(C1217=0,0,MAX(C1217-E1217,0)/C1217)</f>
        <v>0</v>
      </c>
      <c r="G1217" s="3">
        <f>ROUND(A1217*CfgRawCapacityPerServerTB,4)</f>
        <v>3499200</v>
      </c>
      <c r="H1217" s="3">
        <f>ROUND(G1217*F1217,4)</f>
        <v>0</v>
      </c>
      <c r="I1217" s="3">
        <f>ROUND(H1217*CfgCapacityHeadroomFactor,4)</f>
        <v>0</v>
      </c>
      <c r="J1217" s="4">
        <f>IF(G1217=0,0,ROUND(H1217/G1217*100,2))</f>
        <v>0</v>
      </c>
    </row>
    <row r="1218" spans="1:10">
      <c r="A1218">
        <v>1216</v>
      </c>
      <c r="B1218" s="2">
        <f>IF(A1218&lt;=0,0,INT((A1218-1)/10)+1)</f>
        <v>122</v>
      </c>
      <c r="C1218" s="3">
        <f>IF(A1218&lt;=0,0,MIN(24+8*MAX(A1218-3,0),100))</f>
        <v>100</v>
      </c>
      <c r="D1218" s="3">
        <f>IF(A1218&lt;=0,0,MAX(FLOOR(C1218/A1218,1),1))</f>
        <v>1</v>
      </c>
      <c r="E1218" s="3">
        <f>IF(A1218&lt;=0,0,MAX(D1218*B1218+2,4))</f>
        <v>124</v>
      </c>
      <c r="F1218" s="4">
        <f>IF(C1218=0,0,MAX(C1218-E1218,0)/C1218)</f>
        <v>0</v>
      </c>
      <c r="G1218" s="3">
        <f>ROUND(A1218*CfgRawCapacityPerServerTB,4)</f>
        <v>3502080</v>
      </c>
      <c r="H1218" s="3">
        <f>ROUND(G1218*F1218,4)</f>
        <v>0</v>
      </c>
      <c r="I1218" s="3">
        <f>ROUND(H1218*CfgCapacityHeadroomFactor,4)</f>
        <v>0</v>
      </c>
      <c r="J1218" s="4">
        <f>IF(G1218=0,0,ROUND(H1218/G1218*100,2))</f>
        <v>0</v>
      </c>
    </row>
    <row r="1219" spans="1:10">
      <c r="A1219">
        <v>1217</v>
      </c>
      <c r="B1219" s="2">
        <f>IF(A1219&lt;=0,0,INT((A1219-1)/10)+1)</f>
        <v>122</v>
      </c>
      <c r="C1219" s="3">
        <f>IF(A1219&lt;=0,0,MIN(24+8*MAX(A1219-3,0),100))</f>
        <v>100</v>
      </c>
      <c r="D1219" s="3">
        <f>IF(A1219&lt;=0,0,MAX(FLOOR(C1219/A1219,1),1))</f>
        <v>1</v>
      </c>
      <c r="E1219" s="3">
        <f>IF(A1219&lt;=0,0,MAX(D1219*B1219+2,4))</f>
        <v>124</v>
      </c>
      <c r="F1219" s="4">
        <f>IF(C1219=0,0,MAX(C1219-E1219,0)/C1219)</f>
        <v>0</v>
      </c>
      <c r="G1219" s="3">
        <f>ROUND(A1219*CfgRawCapacityPerServerTB,4)</f>
        <v>3504960</v>
      </c>
      <c r="H1219" s="3">
        <f>ROUND(G1219*F1219,4)</f>
        <v>0</v>
      </c>
      <c r="I1219" s="3">
        <f>ROUND(H1219*CfgCapacityHeadroomFactor,4)</f>
        <v>0</v>
      </c>
      <c r="J1219" s="4">
        <f>IF(G1219=0,0,ROUND(H1219/G1219*100,2))</f>
        <v>0</v>
      </c>
    </row>
    <row r="1220" spans="1:10">
      <c r="A1220">
        <v>1218</v>
      </c>
      <c r="B1220" s="2">
        <f>IF(A1220&lt;=0,0,INT((A1220-1)/10)+1)</f>
        <v>122</v>
      </c>
      <c r="C1220" s="3">
        <f>IF(A1220&lt;=0,0,MIN(24+8*MAX(A1220-3,0),100))</f>
        <v>100</v>
      </c>
      <c r="D1220" s="3">
        <f>IF(A1220&lt;=0,0,MAX(FLOOR(C1220/A1220,1),1))</f>
        <v>1</v>
      </c>
      <c r="E1220" s="3">
        <f>IF(A1220&lt;=0,0,MAX(D1220*B1220+2,4))</f>
        <v>124</v>
      </c>
      <c r="F1220" s="4">
        <f>IF(C1220=0,0,MAX(C1220-E1220,0)/C1220)</f>
        <v>0</v>
      </c>
      <c r="G1220" s="3">
        <f>ROUND(A1220*CfgRawCapacityPerServerTB,4)</f>
        <v>3507840</v>
      </c>
      <c r="H1220" s="3">
        <f>ROUND(G1220*F1220,4)</f>
        <v>0</v>
      </c>
      <c r="I1220" s="3">
        <f>ROUND(H1220*CfgCapacityHeadroomFactor,4)</f>
        <v>0</v>
      </c>
      <c r="J1220" s="4">
        <f>IF(G1220=0,0,ROUND(H1220/G1220*100,2))</f>
        <v>0</v>
      </c>
    </row>
    <row r="1221" spans="1:10">
      <c r="A1221">
        <v>1219</v>
      </c>
      <c r="B1221" s="2">
        <f>IF(A1221&lt;=0,0,INT((A1221-1)/10)+1)</f>
        <v>122</v>
      </c>
      <c r="C1221" s="3">
        <f>IF(A1221&lt;=0,0,MIN(24+8*MAX(A1221-3,0),100))</f>
        <v>100</v>
      </c>
      <c r="D1221" s="3">
        <f>IF(A1221&lt;=0,0,MAX(FLOOR(C1221/A1221,1),1))</f>
        <v>1</v>
      </c>
      <c r="E1221" s="3">
        <f>IF(A1221&lt;=0,0,MAX(D1221*B1221+2,4))</f>
        <v>124</v>
      </c>
      <c r="F1221" s="4">
        <f>IF(C1221=0,0,MAX(C1221-E1221,0)/C1221)</f>
        <v>0</v>
      </c>
      <c r="G1221" s="3">
        <f>ROUND(A1221*CfgRawCapacityPerServerTB,4)</f>
        <v>3510720</v>
      </c>
      <c r="H1221" s="3">
        <f>ROUND(G1221*F1221,4)</f>
        <v>0</v>
      </c>
      <c r="I1221" s="3">
        <f>ROUND(H1221*CfgCapacityHeadroomFactor,4)</f>
        <v>0</v>
      </c>
      <c r="J1221" s="4">
        <f>IF(G1221=0,0,ROUND(H1221/G1221*100,2))</f>
        <v>0</v>
      </c>
    </row>
    <row r="1222" spans="1:10">
      <c r="A1222">
        <v>1220</v>
      </c>
      <c r="B1222" s="2">
        <f>IF(A1222&lt;=0,0,INT((A1222-1)/10)+1)</f>
        <v>122</v>
      </c>
      <c r="C1222" s="3">
        <f>IF(A1222&lt;=0,0,MIN(24+8*MAX(A1222-3,0),100))</f>
        <v>100</v>
      </c>
      <c r="D1222" s="3">
        <f>IF(A1222&lt;=0,0,MAX(FLOOR(C1222/A1222,1),1))</f>
        <v>1</v>
      </c>
      <c r="E1222" s="3">
        <f>IF(A1222&lt;=0,0,MAX(D1222*B1222+2,4))</f>
        <v>124</v>
      </c>
      <c r="F1222" s="4">
        <f>IF(C1222=0,0,MAX(C1222-E1222,0)/C1222)</f>
        <v>0</v>
      </c>
      <c r="G1222" s="3">
        <f>ROUND(A1222*CfgRawCapacityPerServerTB,4)</f>
        <v>3513600</v>
      </c>
      <c r="H1222" s="3">
        <f>ROUND(G1222*F1222,4)</f>
        <v>0</v>
      </c>
      <c r="I1222" s="3">
        <f>ROUND(H1222*CfgCapacityHeadroomFactor,4)</f>
        <v>0</v>
      </c>
      <c r="J1222" s="4">
        <f>IF(G1222=0,0,ROUND(H1222/G1222*100,2))</f>
        <v>0</v>
      </c>
    </row>
    <row r="1223" spans="1:10">
      <c r="A1223">
        <v>1221</v>
      </c>
      <c r="B1223" s="2">
        <f>IF(A1223&lt;=0,0,INT((A1223-1)/10)+1)</f>
        <v>123</v>
      </c>
      <c r="C1223" s="3">
        <f>IF(A1223&lt;=0,0,MIN(24+8*MAX(A1223-3,0),100))</f>
        <v>100</v>
      </c>
      <c r="D1223" s="3">
        <f>IF(A1223&lt;=0,0,MAX(FLOOR(C1223/A1223,1),1))</f>
        <v>1</v>
      </c>
      <c r="E1223" s="3">
        <f>IF(A1223&lt;=0,0,MAX(D1223*B1223+2,4))</f>
        <v>125</v>
      </c>
      <c r="F1223" s="4">
        <f>IF(C1223=0,0,MAX(C1223-E1223,0)/C1223)</f>
        <v>0</v>
      </c>
      <c r="G1223" s="3">
        <f>ROUND(A1223*CfgRawCapacityPerServerTB,4)</f>
        <v>3516480</v>
      </c>
      <c r="H1223" s="3">
        <f>ROUND(G1223*F1223,4)</f>
        <v>0</v>
      </c>
      <c r="I1223" s="3">
        <f>ROUND(H1223*CfgCapacityHeadroomFactor,4)</f>
        <v>0</v>
      </c>
      <c r="J1223" s="4">
        <f>IF(G1223=0,0,ROUND(H1223/G1223*100,2))</f>
        <v>0</v>
      </c>
    </row>
    <row r="1224" spans="1:10">
      <c r="A1224">
        <v>1222</v>
      </c>
      <c r="B1224" s="2">
        <f>IF(A1224&lt;=0,0,INT((A1224-1)/10)+1)</f>
        <v>123</v>
      </c>
      <c r="C1224" s="3">
        <f>IF(A1224&lt;=0,0,MIN(24+8*MAX(A1224-3,0),100))</f>
        <v>100</v>
      </c>
      <c r="D1224" s="3">
        <f>IF(A1224&lt;=0,0,MAX(FLOOR(C1224/A1224,1),1))</f>
        <v>1</v>
      </c>
      <c r="E1224" s="3">
        <f>IF(A1224&lt;=0,0,MAX(D1224*B1224+2,4))</f>
        <v>125</v>
      </c>
      <c r="F1224" s="4">
        <f>IF(C1224=0,0,MAX(C1224-E1224,0)/C1224)</f>
        <v>0</v>
      </c>
      <c r="G1224" s="3">
        <f>ROUND(A1224*CfgRawCapacityPerServerTB,4)</f>
        <v>3519360</v>
      </c>
      <c r="H1224" s="3">
        <f>ROUND(G1224*F1224,4)</f>
        <v>0</v>
      </c>
      <c r="I1224" s="3">
        <f>ROUND(H1224*CfgCapacityHeadroomFactor,4)</f>
        <v>0</v>
      </c>
      <c r="J1224" s="4">
        <f>IF(G1224=0,0,ROUND(H1224/G1224*100,2))</f>
        <v>0</v>
      </c>
    </row>
    <row r="1225" spans="1:10">
      <c r="A1225">
        <v>1223</v>
      </c>
      <c r="B1225" s="2">
        <f>IF(A1225&lt;=0,0,INT((A1225-1)/10)+1)</f>
        <v>123</v>
      </c>
      <c r="C1225" s="3">
        <f>IF(A1225&lt;=0,0,MIN(24+8*MAX(A1225-3,0),100))</f>
        <v>100</v>
      </c>
      <c r="D1225" s="3">
        <f>IF(A1225&lt;=0,0,MAX(FLOOR(C1225/A1225,1),1))</f>
        <v>1</v>
      </c>
      <c r="E1225" s="3">
        <f>IF(A1225&lt;=0,0,MAX(D1225*B1225+2,4))</f>
        <v>125</v>
      </c>
      <c r="F1225" s="4">
        <f>IF(C1225=0,0,MAX(C1225-E1225,0)/C1225)</f>
        <v>0</v>
      </c>
      <c r="G1225" s="3">
        <f>ROUND(A1225*CfgRawCapacityPerServerTB,4)</f>
        <v>3522240</v>
      </c>
      <c r="H1225" s="3">
        <f>ROUND(G1225*F1225,4)</f>
        <v>0</v>
      </c>
      <c r="I1225" s="3">
        <f>ROUND(H1225*CfgCapacityHeadroomFactor,4)</f>
        <v>0</v>
      </c>
      <c r="J1225" s="4">
        <f>IF(G1225=0,0,ROUND(H1225/G1225*100,2))</f>
        <v>0</v>
      </c>
    </row>
    <row r="1226" spans="1:10">
      <c r="A1226">
        <v>1224</v>
      </c>
      <c r="B1226" s="2">
        <f>IF(A1226&lt;=0,0,INT((A1226-1)/10)+1)</f>
        <v>123</v>
      </c>
      <c r="C1226" s="3">
        <f>IF(A1226&lt;=0,0,MIN(24+8*MAX(A1226-3,0),100))</f>
        <v>100</v>
      </c>
      <c r="D1226" s="3">
        <f>IF(A1226&lt;=0,0,MAX(FLOOR(C1226/A1226,1),1))</f>
        <v>1</v>
      </c>
      <c r="E1226" s="3">
        <f>IF(A1226&lt;=0,0,MAX(D1226*B1226+2,4))</f>
        <v>125</v>
      </c>
      <c r="F1226" s="4">
        <f>IF(C1226=0,0,MAX(C1226-E1226,0)/C1226)</f>
        <v>0</v>
      </c>
      <c r="G1226" s="3">
        <f>ROUND(A1226*CfgRawCapacityPerServerTB,4)</f>
        <v>3525120</v>
      </c>
      <c r="H1226" s="3">
        <f>ROUND(G1226*F1226,4)</f>
        <v>0</v>
      </c>
      <c r="I1226" s="3">
        <f>ROUND(H1226*CfgCapacityHeadroomFactor,4)</f>
        <v>0</v>
      </c>
      <c r="J1226" s="4">
        <f>IF(G1226=0,0,ROUND(H1226/G1226*100,2))</f>
        <v>0</v>
      </c>
    </row>
    <row r="1227" spans="1:10">
      <c r="A1227">
        <v>1225</v>
      </c>
      <c r="B1227" s="2">
        <f>IF(A1227&lt;=0,0,INT((A1227-1)/10)+1)</f>
        <v>123</v>
      </c>
      <c r="C1227" s="3">
        <f>IF(A1227&lt;=0,0,MIN(24+8*MAX(A1227-3,0),100))</f>
        <v>100</v>
      </c>
      <c r="D1227" s="3">
        <f>IF(A1227&lt;=0,0,MAX(FLOOR(C1227/A1227,1),1))</f>
        <v>1</v>
      </c>
      <c r="E1227" s="3">
        <f>IF(A1227&lt;=0,0,MAX(D1227*B1227+2,4))</f>
        <v>125</v>
      </c>
      <c r="F1227" s="4">
        <f>IF(C1227=0,0,MAX(C1227-E1227,0)/C1227)</f>
        <v>0</v>
      </c>
      <c r="G1227" s="3">
        <f>ROUND(A1227*CfgRawCapacityPerServerTB,4)</f>
        <v>3528000</v>
      </c>
      <c r="H1227" s="3">
        <f>ROUND(G1227*F1227,4)</f>
        <v>0</v>
      </c>
      <c r="I1227" s="3">
        <f>ROUND(H1227*CfgCapacityHeadroomFactor,4)</f>
        <v>0</v>
      </c>
      <c r="J1227" s="4">
        <f>IF(G1227=0,0,ROUND(H1227/G1227*100,2))</f>
        <v>0</v>
      </c>
    </row>
    <row r="1228" spans="1:10">
      <c r="A1228">
        <v>1226</v>
      </c>
      <c r="B1228" s="2">
        <f>IF(A1228&lt;=0,0,INT((A1228-1)/10)+1)</f>
        <v>123</v>
      </c>
      <c r="C1228" s="3">
        <f>IF(A1228&lt;=0,0,MIN(24+8*MAX(A1228-3,0),100))</f>
        <v>100</v>
      </c>
      <c r="D1228" s="3">
        <f>IF(A1228&lt;=0,0,MAX(FLOOR(C1228/A1228,1),1))</f>
        <v>1</v>
      </c>
      <c r="E1228" s="3">
        <f>IF(A1228&lt;=0,0,MAX(D1228*B1228+2,4))</f>
        <v>125</v>
      </c>
      <c r="F1228" s="4">
        <f>IF(C1228=0,0,MAX(C1228-E1228,0)/C1228)</f>
        <v>0</v>
      </c>
      <c r="G1228" s="3">
        <f>ROUND(A1228*CfgRawCapacityPerServerTB,4)</f>
        <v>3530880</v>
      </c>
      <c r="H1228" s="3">
        <f>ROUND(G1228*F1228,4)</f>
        <v>0</v>
      </c>
      <c r="I1228" s="3">
        <f>ROUND(H1228*CfgCapacityHeadroomFactor,4)</f>
        <v>0</v>
      </c>
      <c r="J1228" s="4">
        <f>IF(G1228=0,0,ROUND(H1228/G1228*100,2))</f>
        <v>0</v>
      </c>
    </row>
    <row r="1229" spans="1:10">
      <c r="A1229">
        <v>1227</v>
      </c>
      <c r="B1229" s="2">
        <f>IF(A1229&lt;=0,0,INT((A1229-1)/10)+1)</f>
        <v>123</v>
      </c>
      <c r="C1229" s="3">
        <f>IF(A1229&lt;=0,0,MIN(24+8*MAX(A1229-3,0),100))</f>
        <v>100</v>
      </c>
      <c r="D1229" s="3">
        <f>IF(A1229&lt;=0,0,MAX(FLOOR(C1229/A1229,1),1))</f>
        <v>1</v>
      </c>
      <c r="E1229" s="3">
        <f>IF(A1229&lt;=0,0,MAX(D1229*B1229+2,4))</f>
        <v>125</v>
      </c>
      <c r="F1229" s="4">
        <f>IF(C1229=0,0,MAX(C1229-E1229,0)/C1229)</f>
        <v>0</v>
      </c>
      <c r="G1229" s="3">
        <f>ROUND(A1229*CfgRawCapacityPerServerTB,4)</f>
        <v>3533760</v>
      </c>
      <c r="H1229" s="3">
        <f>ROUND(G1229*F1229,4)</f>
        <v>0</v>
      </c>
      <c r="I1229" s="3">
        <f>ROUND(H1229*CfgCapacityHeadroomFactor,4)</f>
        <v>0</v>
      </c>
      <c r="J1229" s="4">
        <f>IF(G1229=0,0,ROUND(H1229/G1229*100,2))</f>
        <v>0</v>
      </c>
    </row>
    <row r="1230" spans="1:10">
      <c r="A1230">
        <v>1228</v>
      </c>
      <c r="B1230" s="2">
        <f>IF(A1230&lt;=0,0,INT((A1230-1)/10)+1)</f>
        <v>123</v>
      </c>
      <c r="C1230" s="3">
        <f>IF(A1230&lt;=0,0,MIN(24+8*MAX(A1230-3,0),100))</f>
        <v>100</v>
      </c>
      <c r="D1230" s="3">
        <f>IF(A1230&lt;=0,0,MAX(FLOOR(C1230/A1230,1),1))</f>
        <v>1</v>
      </c>
      <c r="E1230" s="3">
        <f>IF(A1230&lt;=0,0,MAX(D1230*B1230+2,4))</f>
        <v>125</v>
      </c>
      <c r="F1230" s="4">
        <f>IF(C1230=0,0,MAX(C1230-E1230,0)/C1230)</f>
        <v>0</v>
      </c>
      <c r="G1230" s="3">
        <f>ROUND(A1230*CfgRawCapacityPerServerTB,4)</f>
        <v>3536640</v>
      </c>
      <c r="H1230" s="3">
        <f>ROUND(G1230*F1230,4)</f>
        <v>0</v>
      </c>
      <c r="I1230" s="3">
        <f>ROUND(H1230*CfgCapacityHeadroomFactor,4)</f>
        <v>0</v>
      </c>
      <c r="J1230" s="4">
        <f>IF(G1230=0,0,ROUND(H1230/G1230*100,2))</f>
        <v>0</v>
      </c>
    </row>
    <row r="1231" spans="1:10">
      <c r="A1231">
        <v>1229</v>
      </c>
      <c r="B1231" s="2">
        <f>IF(A1231&lt;=0,0,INT((A1231-1)/10)+1)</f>
        <v>123</v>
      </c>
      <c r="C1231" s="3">
        <f>IF(A1231&lt;=0,0,MIN(24+8*MAX(A1231-3,0),100))</f>
        <v>100</v>
      </c>
      <c r="D1231" s="3">
        <f>IF(A1231&lt;=0,0,MAX(FLOOR(C1231/A1231,1),1))</f>
        <v>1</v>
      </c>
      <c r="E1231" s="3">
        <f>IF(A1231&lt;=0,0,MAX(D1231*B1231+2,4))</f>
        <v>125</v>
      </c>
      <c r="F1231" s="4">
        <f>IF(C1231=0,0,MAX(C1231-E1231,0)/C1231)</f>
        <v>0</v>
      </c>
      <c r="G1231" s="3">
        <f>ROUND(A1231*CfgRawCapacityPerServerTB,4)</f>
        <v>3539520</v>
      </c>
      <c r="H1231" s="3">
        <f>ROUND(G1231*F1231,4)</f>
        <v>0</v>
      </c>
      <c r="I1231" s="3">
        <f>ROUND(H1231*CfgCapacityHeadroomFactor,4)</f>
        <v>0</v>
      </c>
      <c r="J1231" s="4">
        <f>IF(G1231=0,0,ROUND(H1231/G1231*100,2))</f>
        <v>0</v>
      </c>
    </row>
    <row r="1232" spans="1:10">
      <c r="A1232">
        <v>1230</v>
      </c>
      <c r="B1232" s="2">
        <f>IF(A1232&lt;=0,0,INT((A1232-1)/10)+1)</f>
        <v>123</v>
      </c>
      <c r="C1232" s="3">
        <f>IF(A1232&lt;=0,0,MIN(24+8*MAX(A1232-3,0),100))</f>
        <v>100</v>
      </c>
      <c r="D1232" s="3">
        <f>IF(A1232&lt;=0,0,MAX(FLOOR(C1232/A1232,1),1))</f>
        <v>1</v>
      </c>
      <c r="E1232" s="3">
        <f>IF(A1232&lt;=0,0,MAX(D1232*B1232+2,4))</f>
        <v>125</v>
      </c>
      <c r="F1232" s="4">
        <f>IF(C1232=0,0,MAX(C1232-E1232,0)/C1232)</f>
        <v>0</v>
      </c>
      <c r="G1232" s="3">
        <f>ROUND(A1232*CfgRawCapacityPerServerTB,4)</f>
        <v>3542400</v>
      </c>
      <c r="H1232" s="3">
        <f>ROUND(G1232*F1232,4)</f>
        <v>0</v>
      </c>
      <c r="I1232" s="3">
        <f>ROUND(H1232*CfgCapacityHeadroomFactor,4)</f>
        <v>0</v>
      </c>
      <c r="J1232" s="4">
        <f>IF(G1232=0,0,ROUND(H1232/G1232*100,2))</f>
        <v>0</v>
      </c>
    </row>
    <row r="1233" spans="1:10">
      <c r="A1233">
        <v>1231</v>
      </c>
      <c r="B1233" s="2">
        <f>IF(A1233&lt;=0,0,INT((A1233-1)/10)+1)</f>
        <v>124</v>
      </c>
      <c r="C1233" s="3">
        <f>IF(A1233&lt;=0,0,MIN(24+8*MAX(A1233-3,0),100))</f>
        <v>100</v>
      </c>
      <c r="D1233" s="3">
        <f>IF(A1233&lt;=0,0,MAX(FLOOR(C1233/A1233,1),1))</f>
        <v>1</v>
      </c>
      <c r="E1233" s="3">
        <f>IF(A1233&lt;=0,0,MAX(D1233*B1233+2,4))</f>
        <v>126</v>
      </c>
      <c r="F1233" s="4">
        <f>IF(C1233=0,0,MAX(C1233-E1233,0)/C1233)</f>
        <v>0</v>
      </c>
      <c r="G1233" s="3">
        <f>ROUND(A1233*CfgRawCapacityPerServerTB,4)</f>
        <v>3545280</v>
      </c>
      <c r="H1233" s="3">
        <f>ROUND(G1233*F1233,4)</f>
        <v>0</v>
      </c>
      <c r="I1233" s="3">
        <f>ROUND(H1233*CfgCapacityHeadroomFactor,4)</f>
        <v>0</v>
      </c>
      <c r="J1233" s="4">
        <f>IF(G1233=0,0,ROUND(H1233/G1233*100,2))</f>
        <v>0</v>
      </c>
    </row>
    <row r="1234" spans="1:10">
      <c r="A1234">
        <v>1232</v>
      </c>
      <c r="B1234" s="2">
        <f>IF(A1234&lt;=0,0,INT((A1234-1)/10)+1)</f>
        <v>124</v>
      </c>
      <c r="C1234" s="3">
        <f>IF(A1234&lt;=0,0,MIN(24+8*MAX(A1234-3,0),100))</f>
        <v>100</v>
      </c>
      <c r="D1234" s="3">
        <f>IF(A1234&lt;=0,0,MAX(FLOOR(C1234/A1234,1),1))</f>
        <v>1</v>
      </c>
      <c r="E1234" s="3">
        <f>IF(A1234&lt;=0,0,MAX(D1234*B1234+2,4))</f>
        <v>126</v>
      </c>
      <c r="F1234" s="4">
        <f>IF(C1234=0,0,MAX(C1234-E1234,0)/C1234)</f>
        <v>0</v>
      </c>
      <c r="G1234" s="3">
        <f>ROUND(A1234*CfgRawCapacityPerServerTB,4)</f>
        <v>3548160</v>
      </c>
      <c r="H1234" s="3">
        <f>ROUND(G1234*F1234,4)</f>
        <v>0</v>
      </c>
      <c r="I1234" s="3">
        <f>ROUND(H1234*CfgCapacityHeadroomFactor,4)</f>
        <v>0</v>
      </c>
      <c r="J1234" s="4">
        <f>IF(G1234=0,0,ROUND(H1234/G1234*100,2))</f>
        <v>0</v>
      </c>
    </row>
    <row r="1235" spans="1:10">
      <c r="A1235">
        <v>1233</v>
      </c>
      <c r="B1235" s="2">
        <f>IF(A1235&lt;=0,0,INT((A1235-1)/10)+1)</f>
        <v>124</v>
      </c>
      <c r="C1235" s="3">
        <f>IF(A1235&lt;=0,0,MIN(24+8*MAX(A1235-3,0),100))</f>
        <v>100</v>
      </c>
      <c r="D1235" s="3">
        <f>IF(A1235&lt;=0,0,MAX(FLOOR(C1235/A1235,1),1))</f>
        <v>1</v>
      </c>
      <c r="E1235" s="3">
        <f>IF(A1235&lt;=0,0,MAX(D1235*B1235+2,4))</f>
        <v>126</v>
      </c>
      <c r="F1235" s="4">
        <f>IF(C1235=0,0,MAX(C1235-E1235,0)/C1235)</f>
        <v>0</v>
      </c>
      <c r="G1235" s="3">
        <f>ROUND(A1235*CfgRawCapacityPerServerTB,4)</f>
        <v>3551040</v>
      </c>
      <c r="H1235" s="3">
        <f>ROUND(G1235*F1235,4)</f>
        <v>0</v>
      </c>
      <c r="I1235" s="3">
        <f>ROUND(H1235*CfgCapacityHeadroomFactor,4)</f>
        <v>0</v>
      </c>
      <c r="J1235" s="4">
        <f>IF(G1235=0,0,ROUND(H1235/G1235*100,2))</f>
        <v>0</v>
      </c>
    </row>
    <row r="1236" spans="1:10">
      <c r="A1236">
        <v>1234</v>
      </c>
      <c r="B1236" s="2">
        <f>IF(A1236&lt;=0,0,INT((A1236-1)/10)+1)</f>
        <v>124</v>
      </c>
      <c r="C1236" s="3">
        <f>IF(A1236&lt;=0,0,MIN(24+8*MAX(A1236-3,0),100))</f>
        <v>100</v>
      </c>
      <c r="D1236" s="3">
        <f>IF(A1236&lt;=0,0,MAX(FLOOR(C1236/A1236,1),1))</f>
        <v>1</v>
      </c>
      <c r="E1236" s="3">
        <f>IF(A1236&lt;=0,0,MAX(D1236*B1236+2,4))</f>
        <v>126</v>
      </c>
      <c r="F1236" s="4">
        <f>IF(C1236=0,0,MAX(C1236-E1236,0)/C1236)</f>
        <v>0</v>
      </c>
      <c r="G1236" s="3">
        <f>ROUND(A1236*CfgRawCapacityPerServerTB,4)</f>
        <v>3553920</v>
      </c>
      <c r="H1236" s="3">
        <f>ROUND(G1236*F1236,4)</f>
        <v>0</v>
      </c>
      <c r="I1236" s="3">
        <f>ROUND(H1236*CfgCapacityHeadroomFactor,4)</f>
        <v>0</v>
      </c>
      <c r="J1236" s="4">
        <f>IF(G1236=0,0,ROUND(H1236/G1236*100,2))</f>
        <v>0</v>
      </c>
    </row>
    <row r="1237" spans="1:10">
      <c r="A1237">
        <v>1235</v>
      </c>
      <c r="B1237" s="2">
        <f>IF(A1237&lt;=0,0,INT((A1237-1)/10)+1)</f>
        <v>124</v>
      </c>
      <c r="C1237" s="3">
        <f>IF(A1237&lt;=0,0,MIN(24+8*MAX(A1237-3,0),100))</f>
        <v>100</v>
      </c>
      <c r="D1237" s="3">
        <f>IF(A1237&lt;=0,0,MAX(FLOOR(C1237/A1237,1),1))</f>
        <v>1</v>
      </c>
      <c r="E1237" s="3">
        <f>IF(A1237&lt;=0,0,MAX(D1237*B1237+2,4))</f>
        <v>126</v>
      </c>
      <c r="F1237" s="4">
        <f>IF(C1237=0,0,MAX(C1237-E1237,0)/C1237)</f>
        <v>0</v>
      </c>
      <c r="G1237" s="3">
        <f>ROUND(A1237*CfgRawCapacityPerServerTB,4)</f>
        <v>3556800</v>
      </c>
      <c r="H1237" s="3">
        <f>ROUND(G1237*F1237,4)</f>
        <v>0</v>
      </c>
      <c r="I1237" s="3">
        <f>ROUND(H1237*CfgCapacityHeadroomFactor,4)</f>
        <v>0</v>
      </c>
      <c r="J1237" s="4">
        <f>IF(G1237=0,0,ROUND(H1237/G1237*100,2))</f>
        <v>0</v>
      </c>
    </row>
    <row r="1238" spans="1:10">
      <c r="A1238">
        <v>1236</v>
      </c>
      <c r="B1238" s="2">
        <f>IF(A1238&lt;=0,0,INT((A1238-1)/10)+1)</f>
        <v>124</v>
      </c>
      <c r="C1238" s="3">
        <f>IF(A1238&lt;=0,0,MIN(24+8*MAX(A1238-3,0),100))</f>
        <v>100</v>
      </c>
      <c r="D1238" s="3">
        <f>IF(A1238&lt;=0,0,MAX(FLOOR(C1238/A1238,1),1))</f>
        <v>1</v>
      </c>
      <c r="E1238" s="3">
        <f>IF(A1238&lt;=0,0,MAX(D1238*B1238+2,4))</f>
        <v>126</v>
      </c>
      <c r="F1238" s="4">
        <f>IF(C1238=0,0,MAX(C1238-E1238,0)/C1238)</f>
        <v>0</v>
      </c>
      <c r="G1238" s="3">
        <f>ROUND(A1238*CfgRawCapacityPerServerTB,4)</f>
        <v>3559680</v>
      </c>
      <c r="H1238" s="3">
        <f>ROUND(G1238*F1238,4)</f>
        <v>0</v>
      </c>
      <c r="I1238" s="3">
        <f>ROUND(H1238*CfgCapacityHeadroomFactor,4)</f>
        <v>0</v>
      </c>
      <c r="J1238" s="4">
        <f>IF(G1238=0,0,ROUND(H1238/G1238*100,2))</f>
        <v>0</v>
      </c>
    </row>
    <row r="1239" spans="1:10">
      <c r="A1239">
        <v>1237</v>
      </c>
      <c r="B1239" s="2">
        <f>IF(A1239&lt;=0,0,INT((A1239-1)/10)+1)</f>
        <v>124</v>
      </c>
      <c r="C1239" s="3">
        <f>IF(A1239&lt;=0,0,MIN(24+8*MAX(A1239-3,0),100))</f>
        <v>100</v>
      </c>
      <c r="D1239" s="3">
        <f>IF(A1239&lt;=0,0,MAX(FLOOR(C1239/A1239,1),1))</f>
        <v>1</v>
      </c>
      <c r="E1239" s="3">
        <f>IF(A1239&lt;=0,0,MAX(D1239*B1239+2,4))</f>
        <v>126</v>
      </c>
      <c r="F1239" s="4">
        <f>IF(C1239=0,0,MAX(C1239-E1239,0)/C1239)</f>
        <v>0</v>
      </c>
      <c r="G1239" s="3">
        <f>ROUND(A1239*CfgRawCapacityPerServerTB,4)</f>
        <v>3562560</v>
      </c>
      <c r="H1239" s="3">
        <f>ROUND(G1239*F1239,4)</f>
        <v>0</v>
      </c>
      <c r="I1239" s="3">
        <f>ROUND(H1239*CfgCapacityHeadroomFactor,4)</f>
        <v>0</v>
      </c>
      <c r="J1239" s="4">
        <f>IF(G1239=0,0,ROUND(H1239/G1239*100,2))</f>
        <v>0</v>
      </c>
    </row>
    <row r="1240" spans="1:10">
      <c r="A1240">
        <v>1238</v>
      </c>
      <c r="B1240" s="2">
        <f>IF(A1240&lt;=0,0,INT((A1240-1)/10)+1)</f>
        <v>124</v>
      </c>
      <c r="C1240" s="3">
        <f>IF(A1240&lt;=0,0,MIN(24+8*MAX(A1240-3,0),100))</f>
        <v>100</v>
      </c>
      <c r="D1240" s="3">
        <f>IF(A1240&lt;=0,0,MAX(FLOOR(C1240/A1240,1),1))</f>
        <v>1</v>
      </c>
      <c r="E1240" s="3">
        <f>IF(A1240&lt;=0,0,MAX(D1240*B1240+2,4))</f>
        <v>126</v>
      </c>
      <c r="F1240" s="4">
        <f>IF(C1240=0,0,MAX(C1240-E1240,0)/C1240)</f>
        <v>0</v>
      </c>
      <c r="G1240" s="3">
        <f>ROUND(A1240*CfgRawCapacityPerServerTB,4)</f>
        <v>3565440</v>
      </c>
      <c r="H1240" s="3">
        <f>ROUND(G1240*F1240,4)</f>
        <v>0</v>
      </c>
      <c r="I1240" s="3">
        <f>ROUND(H1240*CfgCapacityHeadroomFactor,4)</f>
        <v>0</v>
      </c>
      <c r="J1240" s="4">
        <f>IF(G1240=0,0,ROUND(H1240/G1240*100,2))</f>
        <v>0</v>
      </c>
    </row>
    <row r="1241" spans="1:10">
      <c r="A1241">
        <v>1239</v>
      </c>
      <c r="B1241" s="2">
        <f>IF(A1241&lt;=0,0,INT((A1241-1)/10)+1)</f>
        <v>124</v>
      </c>
      <c r="C1241" s="3">
        <f>IF(A1241&lt;=0,0,MIN(24+8*MAX(A1241-3,0),100))</f>
        <v>100</v>
      </c>
      <c r="D1241" s="3">
        <f>IF(A1241&lt;=0,0,MAX(FLOOR(C1241/A1241,1),1))</f>
        <v>1</v>
      </c>
      <c r="E1241" s="3">
        <f>IF(A1241&lt;=0,0,MAX(D1241*B1241+2,4))</f>
        <v>126</v>
      </c>
      <c r="F1241" s="4">
        <f>IF(C1241=0,0,MAX(C1241-E1241,0)/C1241)</f>
        <v>0</v>
      </c>
      <c r="G1241" s="3">
        <f>ROUND(A1241*CfgRawCapacityPerServerTB,4)</f>
        <v>3568320</v>
      </c>
      <c r="H1241" s="3">
        <f>ROUND(G1241*F1241,4)</f>
        <v>0</v>
      </c>
      <c r="I1241" s="3">
        <f>ROUND(H1241*CfgCapacityHeadroomFactor,4)</f>
        <v>0</v>
      </c>
      <c r="J1241" s="4">
        <f>IF(G1241=0,0,ROUND(H1241/G1241*100,2))</f>
        <v>0</v>
      </c>
    </row>
    <row r="1242" spans="1:10">
      <c r="A1242">
        <v>1240</v>
      </c>
      <c r="B1242" s="2">
        <f>IF(A1242&lt;=0,0,INT((A1242-1)/10)+1)</f>
        <v>124</v>
      </c>
      <c r="C1242" s="3">
        <f>IF(A1242&lt;=0,0,MIN(24+8*MAX(A1242-3,0),100))</f>
        <v>100</v>
      </c>
      <c r="D1242" s="3">
        <f>IF(A1242&lt;=0,0,MAX(FLOOR(C1242/A1242,1),1))</f>
        <v>1</v>
      </c>
      <c r="E1242" s="3">
        <f>IF(A1242&lt;=0,0,MAX(D1242*B1242+2,4))</f>
        <v>126</v>
      </c>
      <c r="F1242" s="4">
        <f>IF(C1242=0,0,MAX(C1242-E1242,0)/C1242)</f>
        <v>0</v>
      </c>
      <c r="G1242" s="3">
        <f>ROUND(A1242*CfgRawCapacityPerServerTB,4)</f>
        <v>3571200</v>
      </c>
      <c r="H1242" s="3">
        <f>ROUND(G1242*F1242,4)</f>
        <v>0</v>
      </c>
      <c r="I1242" s="3">
        <f>ROUND(H1242*CfgCapacityHeadroomFactor,4)</f>
        <v>0</v>
      </c>
      <c r="J1242" s="4">
        <f>IF(G1242=0,0,ROUND(H1242/G1242*100,2))</f>
        <v>0</v>
      </c>
    </row>
    <row r="1243" spans="1:10">
      <c r="A1243">
        <v>1241</v>
      </c>
      <c r="B1243" s="2">
        <f>IF(A1243&lt;=0,0,INT((A1243-1)/10)+1)</f>
        <v>125</v>
      </c>
      <c r="C1243" s="3">
        <f>IF(A1243&lt;=0,0,MIN(24+8*MAX(A1243-3,0),100))</f>
        <v>100</v>
      </c>
      <c r="D1243" s="3">
        <f>IF(A1243&lt;=0,0,MAX(FLOOR(C1243/A1243,1),1))</f>
        <v>1</v>
      </c>
      <c r="E1243" s="3">
        <f>IF(A1243&lt;=0,0,MAX(D1243*B1243+2,4))</f>
        <v>127</v>
      </c>
      <c r="F1243" s="4">
        <f>IF(C1243=0,0,MAX(C1243-E1243,0)/C1243)</f>
        <v>0</v>
      </c>
      <c r="G1243" s="3">
        <f>ROUND(A1243*CfgRawCapacityPerServerTB,4)</f>
        <v>3574080</v>
      </c>
      <c r="H1243" s="3">
        <f>ROUND(G1243*F1243,4)</f>
        <v>0</v>
      </c>
      <c r="I1243" s="3">
        <f>ROUND(H1243*CfgCapacityHeadroomFactor,4)</f>
        <v>0</v>
      </c>
      <c r="J1243" s="4">
        <f>IF(G1243=0,0,ROUND(H1243/G1243*100,2))</f>
        <v>0</v>
      </c>
    </row>
    <row r="1244" spans="1:10">
      <c r="A1244">
        <v>1242</v>
      </c>
      <c r="B1244" s="2">
        <f>IF(A1244&lt;=0,0,INT((A1244-1)/10)+1)</f>
        <v>125</v>
      </c>
      <c r="C1244" s="3">
        <f>IF(A1244&lt;=0,0,MIN(24+8*MAX(A1244-3,0),100))</f>
        <v>100</v>
      </c>
      <c r="D1244" s="3">
        <f>IF(A1244&lt;=0,0,MAX(FLOOR(C1244/A1244,1),1))</f>
        <v>1</v>
      </c>
      <c r="E1244" s="3">
        <f>IF(A1244&lt;=0,0,MAX(D1244*B1244+2,4))</f>
        <v>127</v>
      </c>
      <c r="F1244" s="4">
        <f>IF(C1244=0,0,MAX(C1244-E1244,0)/C1244)</f>
        <v>0</v>
      </c>
      <c r="G1244" s="3">
        <f>ROUND(A1244*CfgRawCapacityPerServerTB,4)</f>
        <v>3576960</v>
      </c>
      <c r="H1244" s="3">
        <f>ROUND(G1244*F1244,4)</f>
        <v>0</v>
      </c>
      <c r="I1244" s="3">
        <f>ROUND(H1244*CfgCapacityHeadroomFactor,4)</f>
        <v>0</v>
      </c>
      <c r="J1244" s="4">
        <f>IF(G1244=0,0,ROUND(H1244/G1244*100,2))</f>
        <v>0</v>
      </c>
    </row>
    <row r="1245" spans="1:10">
      <c r="A1245">
        <v>1243</v>
      </c>
      <c r="B1245" s="2">
        <f>IF(A1245&lt;=0,0,INT((A1245-1)/10)+1)</f>
        <v>125</v>
      </c>
      <c r="C1245" s="3">
        <f>IF(A1245&lt;=0,0,MIN(24+8*MAX(A1245-3,0),100))</f>
        <v>100</v>
      </c>
      <c r="D1245" s="3">
        <f>IF(A1245&lt;=0,0,MAX(FLOOR(C1245/A1245,1),1))</f>
        <v>1</v>
      </c>
      <c r="E1245" s="3">
        <f>IF(A1245&lt;=0,0,MAX(D1245*B1245+2,4))</f>
        <v>127</v>
      </c>
      <c r="F1245" s="4">
        <f>IF(C1245=0,0,MAX(C1245-E1245,0)/C1245)</f>
        <v>0</v>
      </c>
      <c r="G1245" s="3">
        <f>ROUND(A1245*CfgRawCapacityPerServerTB,4)</f>
        <v>3579840</v>
      </c>
      <c r="H1245" s="3">
        <f>ROUND(G1245*F1245,4)</f>
        <v>0</v>
      </c>
      <c r="I1245" s="3">
        <f>ROUND(H1245*CfgCapacityHeadroomFactor,4)</f>
        <v>0</v>
      </c>
      <c r="J1245" s="4">
        <f>IF(G1245=0,0,ROUND(H1245/G1245*100,2))</f>
        <v>0</v>
      </c>
    </row>
    <row r="1246" spans="1:10">
      <c r="A1246">
        <v>1244</v>
      </c>
      <c r="B1246" s="2">
        <f>IF(A1246&lt;=0,0,INT((A1246-1)/10)+1)</f>
        <v>125</v>
      </c>
      <c r="C1246" s="3">
        <f>IF(A1246&lt;=0,0,MIN(24+8*MAX(A1246-3,0),100))</f>
        <v>100</v>
      </c>
      <c r="D1246" s="3">
        <f>IF(A1246&lt;=0,0,MAX(FLOOR(C1246/A1246,1),1))</f>
        <v>1</v>
      </c>
      <c r="E1246" s="3">
        <f>IF(A1246&lt;=0,0,MAX(D1246*B1246+2,4))</f>
        <v>127</v>
      </c>
      <c r="F1246" s="4">
        <f>IF(C1246=0,0,MAX(C1246-E1246,0)/C1246)</f>
        <v>0</v>
      </c>
      <c r="G1246" s="3">
        <f>ROUND(A1246*CfgRawCapacityPerServerTB,4)</f>
        <v>3582720</v>
      </c>
      <c r="H1246" s="3">
        <f>ROUND(G1246*F1246,4)</f>
        <v>0</v>
      </c>
      <c r="I1246" s="3">
        <f>ROUND(H1246*CfgCapacityHeadroomFactor,4)</f>
        <v>0</v>
      </c>
      <c r="J1246" s="4">
        <f>IF(G1246=0,0,ROUND(H1246/G1246*100,2))</f>
        <v>0</v>
      </c>
    </row>
    <row r="1247" spans="1:10">
      <c r="A1247">
        <v>1245</v>
      </c>
      <c r="B1247" s="2">
        <f>IF(A1247&lt;=0,0,INT((A1247-1)/10)+1)</f>
        <v>125</v>
      </c>
      <c r="C1247" s="3">
        <f>IF(A1247&lt;=0,0,MIN(24+8*MAX(A1247-3,0),100))</f>
        <v>100</v>
      </c>
      <c r="D1247" s="3">
        <f>IF(A1247&lt;=0,0,MAX(FLOOR(C1247/A1247,1),1))</f>
        <v>1</v>
      </c>
      <c r="E1247" s="3">
        <f>IF(A1247&lt;=0,0,MAX(D1247*B1247+2,4))</f>
        <v>127</v>
      </c>
      <c r="F1247" s="4">
        <f>IF(C1247=0,0,MAX(C1247-E1247,0)/C1247)</f>
        <v>0</v>
      </c>
      <c r="G1247" s="3">
        <f>ROUND(A1247*CfgRawCapacityPerServerTB,4)</f>
        <v>3585600</v>
      </c>
      <c r="H1247" s="3">
        <f>ROUND(G1247*F1247,4)</f>
        <v>0</v>
      </c>
      <c r="I1247" s="3">
        <f>ROUND(H1247*CfgCapacityHeadroomFactor,4)</f>
        <v>0</v>
      </c>
      <c r="J1247" s="4">
        <f>IF(G1247=0,0,ROUND(H1247/G1247*100,2))</f>
        <v>0</v>
      </c>
    </row>
    <row r="1248" spans="1:10">
      <c r="A1248">
        <v>1246</v>
      </c>
      <c r="B1248" s="2">
        <f>IF(A1248&lt;=0,0,INT((A1248-1)/10)+1)</f>
        <v>125</v>
      </c>
      <c r="C1248" s="3">
        <f>IF(A1248&lt;=0,0,MIN(24+8*MAX(A1248-3,0),100))</f>
        <v>100</v>
      </c>
      <c r="D1248" s="3">
        <f>IF(A1248&lt;=0,0,MAX(FLOOR(C1248/A1248,1),1))</f>
        <v>1</v>
      </c>
      <c r="E1248" s="3">
        <f>IF(A1248&lt;=0,0,MAX(D1248*B1248+2,4))</f>
        <v>127</v>
      </c>
      <c r="F1248" s="4">
        <f>IF(C1248=0,0,MAX(C1248-E1248,0)/C1248)</f>
        <v>0</v>
      </c>
      <c r="G1248" s="3">
        <f>ROUND(A1248*CfgRawCapacityPerServerTB,4)</f>
        <v>3588480</v>
      </c>
      <c r="H1248" s="3">
        <f>ROUND(G1248*F1248,4)</f>
        <v>0</v>
      </c>
      <c r="I1248" s="3">
        <f>ROUND(H1248*CfgCapacityHeadroomFactor,4)</f>
        <v>0</v>
      </c>
      <c r="J1248" s="4">
        <f>IF(G1248=0,0,ROUND(H1248/G1248*100,2))</f>
        <v>0</v>
      </c>
    </row>
    <row r="1249" spans="1:10">
      <c r="A1249">
        <v>1247</v>
      </c>
      <c r="B1249" s="2">
        <f>IF(A1249&lt;=0,0,INT((A1249-1)/10)+1)</f>
        <v>125</v>
      </c>
      <c r="C1249" s="3">
        <f>IF(A1249&lt;=0,0,MIN(24+8*MAX(A1249-3,0),100))</f>
        <v>100</v>
      </c>
      <c r="D1249" s="3">
        <f>IF(A1249&lt;=0,0,MAX(FLOOR(C1249/A1249,1),1))</f>
        <v>1</v>
      </c>
      <c r="E1249" s="3">
        <f>IF(A1249&lt;=0,0,MAX(D1249*B1249+2,4))</f>
        <v>127</v>
      </c>
      <c r="F1249" s="4">
        <f>IF(C1249=0,0,MAX(C1249-E1249,0)/C1249)</f>
        <v>0</v>
      </c>
      <c r="G1249" s="3">
        <f>ROUND(A1249*CfgRawCapacityPerServerTB,4)</f>
        <v>3591360</v>
      </c>
      <c r="H1249" s="3">
        <f>ROUND(G1249*F1249,4)</f>
        <v>0</v>
      </c>
      <c r="I1249" s="3">
        <f>ROUND(H1249*CfgCapacityHeadroomFactor,4)</f>
        <v>0</v>
      </c>
      <c r="J1249" s="4">
        <f>IF(G1249=0,0,ROUND(H1249/G1249*100,2))</f>
        <v>0</v>
      </c>
    </row>
    <row r="1250" spans="1:10">
      <c r="A1250">
        <v>1248</v>
      </c>
      <c r="B1250" s="2">
        <f>IF(A1250&lt;=0,0,INT((A1250-1)/10)+1)</f>
        <v>125</v>
      </c>
      <c r="C1250" s="3">
        <f>IF(A1250&lt;=0,0,MIN(24+8*MAX(A1250-3,0),100))</f>
        <v>100</v>
      </c>
      <c r="D1250" s="3">
        <f>IF(A1250&lt;=0,0,MAX(FLOOR(C1250/A1250,1),1))</f>
        <v>1</v>
      </c>
      <c r="E1250" s="3">
        <f>IF(A1250&lt;=0,0,MAX(D1250*B1250+2,4))</f>
        <v>127</v>
      </c>
      <c r="F1250" s="4">
        <f>IF(C1250=0,0,MAX(C1250-E1250,0)/C1250)</f>
        <v>0</v>
      </c>
      <c r="G1250" s="3">
        <f>ROUND(A1250*CfgRawCapacityPerServerTB,4)</f>
        <v>3594240</v>
      </c>
      <c r="H1250" s="3">
        <f>ROUND(G1250*F1250,4)</f>
        <v>0</v>
      </c>
      <c r="I1250" s="3">
        <f>ROUND(H1250*CfgCapacityHeadroomFactor,4)</f>
        <v>0</v>
      </c>
      <c r="J1250" s="4">
        <f>IF(G1250=0,0,ROUND(H1250/G1250*100,2))</f>
        <v>0</v>
      </c>
    </row>
    <row r="1251" spans="1:10">
      <c r="A1251">
        <v>1249</v>
      </c>
      <c r="B1251" s="2">
        <f>IF(A1251&lt;=0,0,INT((A1251-1)/10)+1)</f>
        <v>125</v>
      </c>
      <c r="C1251" s="3">
        <f>IF(A1251&lt;=0,0,MIN(24+8*MAX(A1251-3,0),100))</f>
        <v>100</v>
      </c>
      <c r="D1251" s="3">
        <f>IF(A1251&lt;=0,0,MAX(FLOOR(C1251/A1251,1),1))</f>
        <v>1</v>
      </c>
      <c r="E1251" s="3">
        <f>IF(A1251&lt;=0,0,MAX(D1251*B1251+2,4))</f>
        <v>127</v>
      </c>
      <c r="F1251" s="4">
        <f>IF(C1251=0,0,MAX(C1251-E1251,0)/C1251)</f>
        <v>0</v>
      </c>
      <c r="G1251" s="3">
        <f>ROUND(A1251*CfgRawCapacityPerServerTB,4)</f>
        <v>3597120</v>
      </c>
      <c r="H1251" s="3">
        <f>ROUND(G1251*F1251,4)</f>
        <v>0</v>
      </c>
      <c r="I1251" s="3">
        <f>ROUND(H1251*CfgCapacityHeadroomFactor,4)</f>
        <v>0</v>
      </c>
      <c r="J1251" s="4">
        <f>IF(G1251=0,0,ROUND(H1251/G1251*100,2))</f>
        <v>0</v>
      </c>
    </row>
    <row r="1252" spans="1:10">
      <c r="A1252">
        <v>1250</v>
      </c>
      <c r="B1252" s="2">
        <f>IF(A1252&lt;=0,0,INT((A1252-1)/10)+1)</f>
        <v>125</v>
      </c>
      <c r="C1252" s="3">
        <f>IF(A1252&lt;=0,0,MIN(24+8*MAX(A1252-3,0),100))</f>
        <v>100</v>
      </c>
      <c r="D1252" s="3">
        <f>IF(A1252&lt;=0,0,MAX(FLOOR(C1252/A1252,1),1))</f>
        <v>1</v>
      </c>
      <c r="E1252" s="3">
        <f>IF(A1252&lt;=0,0,MAX(D1252*B1252+2,4))</f>
        <v>127</v>
      </c>
      <c r="F1252" s="4">
        <f>IF(C1252=0,0,MAX(C1252-E1252,0)/C1252)</f>
        <v>0</v>
      </c>
      <c r="G1252" s="3">
        <f>ROUND(A1252*CfgRawCapacityPerServerTB,4)</f>
        <v>3600000</v>
      </c>
      <c r="H1252" s="3">
        <f>ROUND(G1252*F1252,4)</f>
        <v>0</v>
      </c>
      <c r="I1252" s="3">
        <f>ROUND(H1252*CfgCapacityHeadroomFactor,4)</f>
        <v>0</v>
      </c>
      <c r="J1252" s="4">
        <f>IF(G1252=0,0,ROUND(H1252/G1252*100,2))</f>
        <v>0</v>
      </c>
    </row>
    <row r="1253" spans="1:10">
      <c r="A1253">
        <v>1251</v>
      </c>
      <c r="B1253" s="2">
        <f>IF(A1253&lt;=0,0,INT((A1253-1)/10)+1)</f>
        <v>126</v>
      </c>
      <c r="C1253" s="3">
        <f>IF(A1253&lt;=0,0,MIN(24+8*MAX(A1253-3,0),100))</f>
        <v>100</v>
      </c>
      <c r="D1253" s="3">
        <f>IF(A1253&lt;=0,0,MAX(FLOOR(C1253/A1253,1),1))</f>
        <v>1</v>
      </c>
      <c r="E1253" s="3">
        <f>IF(A1253&lt;=0,0,MAX(D1253*B1253+2,4))</f>
        <v>128</v>
      </c>
      <c r="F1253" s="4">
        <f>IF(C1253=0,0,MAX(C1253-E1253,0)/C1253)</f>
        <v>0</v>
      </c>
      <c r="G1253" s="3">
        <f>ROUND(A1253*CfgRawCapacityPerServerTB,4)</f>
        <v>3602880</v>
      </c>
      <c r="H1253" s="3">
        <f>ROUND(G1253*F1253,4)</f>
        <v>0</v>
      </c>
      <c r="I1253" s="3">
        <f>ROUND(H1253*CfgCapacityHeadroomFactor,4)</f>
        <v>0</v>
      </c>
      <c r="J1253" s="4">
        <f>IF(G1253=0,0,ROUND(H1253/G1253*100,2))</f>
        <v>0</v>
      </c>
    </row>
    <row r="1254" spans="1:10">
      <c r="A1254">
        <v>1252</v>
      </c>
      <c r="B1254" s="2">
        <f>IF(A1254&lt;=0,0,INT((A1254-1)/10)+1)</f>
        <v>126</v>
      </c>
      <c r="C1254" s="3">
        <f>IF(A1254&lt;=0,0,MIN(24+8*MAX(A1254-3,0),100))</f>
        <v>100</v>
      </c>
      <c r="D1254" s="3">
        <f>IF(A1254&lt;=0,0,MAX(FLOOR(C1254/A1254,1),1))</f>
        <v>1</v>
      </c>
      <c r="E1254" s="3">
        <f>IF(A1254&lt;=0,0,MAX(D1254*B1254+2,4))</f>
        <v>128</v>
      </c>
      <c r="F1254" s="4">
        <f>IF(C1254=0,0,MAX(C1254-E1254,0)/C1254)</f>
        <v>0</v>
      </c>
      <c r="G1254" s="3">
        <f>ROUND(A1254*CfgRawCapacityPerServerTB,4)</f>
        <v>3605760</v>
      </c>
      <c r="H1254" s="3">
        <f>ROUND(G1254*F1254,4)</f>
        <v>0</v>
      </c>
      <c r="I1254" s="3">
        <f>ROUND(H1254*CfgCapacityHeadroomFactor,4)</f>
        <v>0</v>
      </c>
      <c r="J1254" s="4">
        <f>IF(G1254=0,0,ROUND(H1254/G1254*100,2))</f>
        <v>0</v>
      </c>
    </row>
    <row r="1255" spans="1:10">
      <c r="A1255">
        <v>1253</v>
      </c>
      <c r="B1255" s="2">
        <f>IF(A1255&lt;=0,0,INT((A1255-1)/10)+1)</f>
        <v>126</v>
      </c>
      <c r="C1255" s="3">
        <f>IF(A1255&lt;=0,0,MIN(24+8*MAX(A1255-3,0),100))</f>
        <v>100</v>
      </c>
      <c r="D1255" s="3">
        <f>IF(A1255&lt;=0,0,MAX(FLOOR(C1255/A1255,1),1))</f>
        <v>1</v>
      </c>
      <c r="E1255" s="3">
        <f>IF(A1255&lt;=0,0,MAX(D1255*B1255+2,4))</f>
        <v>128</v>
      </c>
      <c r="F1255" s="4">
        <f>IF(C1255=0,0,MAX(C1255-E1255,0)/C1255)</f>
        <v>0</v>
      </c>
      <c r="G1255" s="3">
        <f>ROUND(A1255*CfgRawCapacityPerServerTB,4)</f>
        <v>3608640</v>
      </c>
      <c r="H1255" s="3">
        <f>ROUND(G1255*F1255,4)</f>
        <v>0</v>
      </c>
      <c r="I1255" s="3">
        <f>ROUND(H1255*CfgCapacityHeadroomFactor,4)</f>
        <v>0</v>
      </c>
      <c r="J1255" s="4">
        <f>IF(G1255=0,0,ROUND(H1255/G1255*100,2))</f>
        <v>0</v>
      </c>
    </row>
    <row r="1256" spans="1:10">
      <c r="A1256">
        <v>1254</v>
      </c>
      <c r="B1256" s="2">
        <f>IF(A1256&lt;=0,0,INT((A1256-1)/10)+1)</f>
        <v>126</v>
      </c>
      <c r="C1256" s="3">
        <f>IF(A1256&lt;=0,0,MIN(24+8*MAX(A1256-3,0),100))</f>
        <v>100</v>
      </c>
      <c r="D1256" s="3">
        <f>IF(A1256&lt;=0,0,MAX(FLOOR(C1256/A1256,1),1))</f>
        <v>1</v>
      </c>
      <c r="E1256" s="3">
        <f>IF(A1256&lt;=0,0,MAX(D1256*B1256+2,4))</f>
        <v>128</v>
      </c>
      <c r="F1256" s="4">
        <f>IF(C1256=0,0,MAX(C1256-E1256,0)/C1256)</f>
        <v>0</v>
      </c>
      <c r="G1256" s="3">
        <f>ROUND(A1256*CfgRawCapacityPerServerTB,4)</f>
        <v>3611520</v>
      </c>
      <c r="H1256" s="3">
        <f>ROUND(G1256*F1256,4)</f>
        <v>0</v>
      </c>
      <c r="I1256" s="3">
        <f>ROUND(H1256*CfgCapacityHeadroomFactor,4)</f>
        <v>0</v>
      </c>
      <c r="J1256" s="4">
        <f>IF(G1256=0,0,ROUND(H1256/G1256*100,2))</f>
        <v>0</v>
      </c>
    </row>
    <row r="1257" spans="1:10">
      <c r="A1257">
        <v>1255</v>
      </c>
      <c r="B1257" s="2">
        <f>IF(A1257&lt;=0,0,INT((A1257-1)/10)+1)</f>
        <v>126</v>
      </c>
      <c r="C1257" s="3">
        <f>IF(A1257&lt;=0,0,MIN(24+8*MAX(A1257-3,0),100))</f>
        <v>100</v>
      </c>
      <c r="D1257" s="3">
        <f>IF(A1257&lt;=0,0,MAX(FLOOR(C1257/A1257,1),1))</f>
        <v>1</v>
      </c>
      <c r="E1257" s="3">
        <f>IF(A1257&lt;=0,0,MAX(D1257*B1257+2,4))</f>
        <v>128</v>
      </c>
      <c r="F1257" s="4">
        <f>IF(C1257=0,0,MAX(C1257-E1257,0)/C1257)</f>
        <v>0</v>
      </c>
      <c r="G1257" s="3">
        <f>ROUND(A1257*CfgRawCapacityPerServerTB,4)</f>
        <v>3614400</v>
      </c>
      <c r="H1257" s="3">
        <f>ROUND(G1257*F1257,4)</f>
        <v>0</v>
      </c>
      <c r="I1257" s="3">
        <f>ROUND(H1257*CfgCapacityHeadroomFactor,4)</f>
        <v>0</v>
      </c>
      <c r="J1257" s="4">
        <f>IF(G1257=0,0,ROUND(H1257/G1257*100,2))</f>
        <v>0</v>
      </c>
    </row>
    <row r="1258" spans="1:10">
      <c r="A1258">
        <v>1256</v>
      </c>
      <c r="B1258" s="2">
        <f>IF(A1258&lt;=0,0,INT((A1258-1)/10)+1)</f>
        <v>126</v>
      </c>
      <c r="C1258" s="3">
        <f>IF(A1258&lt;=0,0,MIN(24+8*MAX(A1258-3,0),100))</f>
        <v>100</v>
      </c>
      <c r="D1258" s="3">
        <f>IF(A1258&lt;=0,0,MAX(FLOOR(C1258/A1258,1),1))</f>
        <v>1</v>
      </c>
      <c r="E1258" s="3">
        <f>IF(A1258&lt;=0,0,MAX(D1258*B1258+2,4))</f>
        <v>128</v>
      </c>
      <c r="F1258" s="4">
        <f>IF(C1258=0,0,MAX(C1258-E1258,0)/C1258)</f>
        <v>0</v>
      </c>
      <c r="G1258" s="3">
        <f>ROUND(A1258*CfgRawCapacityPerServerTB,4)</f>
        <v>3617280</v>
      </c>
      <c r="H1258" s="3">
        <f>ROUND(G1258*F1258,4)</f>
        <v>0</v>
      </c>
      <c r="I1258" s="3">
        <f>ROUND(H1258*CfgCapacityHeadroomFactor,4)</f>
        <v>0</v>
      </c>
      <c r="J1258" s="4">
        <f>IF(G1258=0,0,ROUND(H1258/G1258*100,2))</f>
        <v>0</v>
      </c>
    </row>
    <row r="1259" spans="1:10">
      <c r="A1259">
        <v>1257</v>
      </c>
      <c r="B1259" s="2">
        <f>IF(A1259&lt;=0,0,INT((A1259-1)/10)+1)</f>
        <v>126</v>
      </c>
      <c r="C1259" s="3">
        <f>IF(A1259&lt;=0,0,MIN(24+8*MAX(A1259-3,0),100))</f>
        <v>100</v>
      </c>
      <c r="D1259" s="3">
        <f>IF(A1259&lt;=0,0,MAX(FLOOR(C1259/A1259,1),1))</f>
        <v>1</v>
      </c>
      <c r="E1259" s="3">
        <f>IF(A1259&lt;=0,0,MAX(D1259*B1259+2,4))</f>
        <v>128</v>
      </c>
      <c r="F1259" s="4">
        <f>IF(C1259=0,0,MAX(C1259-E1259,0)/C1259)</f>
        <v>0</v>
      </c>
      <c r="G1259" s="3">
        <f>ROUND(A1259*CfgRawCapacityPerServerTB,4)</f>
        <v>3620160</v>
      </c>
      <c r="H1259" s="3">
        <f>ROUND(G1259*F1259,4)</f>
        <v>0</v>
      </c>
      <c r="I1259" s="3">
        <f>ROUND(H1259*CfgCapacityHeadroomFactor,4)</f>
        <v>0</v>
      </c>
      <c r="J1259" s="4">
        <f>IF(G1259=0,0,ROUND(H1259/G1259*100,2))</f>
        <v>0</v>
      </c>
    </row>
    <row r="1260" spans="1:10">
      <c r="A1260">
        <v>1258</v>
      </c>
      <c r="B1260" s="2">
        <f>IF(A1260&lt;=0,0,INT((A1260-1)/10)+1)</f>
        <v>126</v>
      </c>
      <c r="C1260" s="3">
        <f>IF(A1260&lt;=0,0,MIN(24+8*MAX(A1260-3,0),100))</f>
        <v>100</v>
      </c>
      <c r="D1260" s="3">
        <f>IF(A1260&lt;=0,0,MAX(FLOOR(C1260/A1260,1),1))</f>
        <v>1</v>
      </c>
      <c r="E1260" s="3">
        <f>IF(A1260&lt;=0,0,MAX(D1260*B1260+2,4))</f>
        <v>128</v>
      </c>
      <c r="F1260" s="4">
        <f>IF(C1260=0,0,MAX(C1260-E1260,0)/C1260)</f>
        <v>0</v>
      </c>
      <c r="G1260" s="3">
        <f>ROUND(A1260*CfgRawCapacityPerServerTB,4)</f>
        <v>3623040</v>
      </c>
      <c r="H1260" s="3">
        <f>ROUND(G1260*F1260,4)</f>
        <v>0</v>
      </c>
      <c r="I1260" s="3">
        <f>ROUND(H1260*CfgCapacityHeadroomFactor,4)</f>
        <v>0</v>
      </c>
      <c r="J1260" s="4">
        <f>IF(G1260=0,0,ROUND(H1260/G1260*100,2))</f>
        <v>0</v>
      </c>
    </row>
    <row r="1261" spans="1:10">
      <c r="A1261">
        <v>1259</v>
      </c>
      <c r="B1261" s="2">
        <f>IF(A1261&lt;=0,0,INT((A1261-1)/10)+1)</f>
        <v>126</v>
      </c>
      <c r="C1261" s="3">
        <f>IF(A1261&lt;=0,0,MIN(24+8*MAX(A1261-3,0),100))</f>
        <v>100</v>
      </c>
      <c r="D1261" s="3">
        <f>IF(A1261&lt;=0,0,MAX(FLOOR(C1261/A1261,1),1))</f>
        <v>1</v>
      </c>
      <c r="E1261" s="3">
        <f>IF(A1261&lt;=0,0,MAX(D1261*B1261+2,4))</f>
        <v>128</v>
      </c>
      <c r="F1261" s="4">
        <f>IF(C1261=0,0,MAX(C1261-E1261,0)/C1261)</f>
        <v>0</v>
      </c>
      <c r="G1261" s="3">
        <f>ROUND(A1261*CfgRawCapacityPerServerTB,4)</f>
        <v>3625920</v>
      </c>
      <c r="H1261" s="3">
        <f>ROUND(G1261*F1261,4)</f>
        <v>0</v>
      </c>
      <c r="I1261" s="3">
        <f>ROUND(H1261*CfgCapacityHeadroomFactor,4)</f>
        <v>0</v>
      </c>
      <c r="J1261" s="4">
        <f>IF(G1261=0,0,ROUND(H1261/G1261*100,2))</f>
        <v>0</v>
      </c>
    </row>
    <row r="1262" spans="1:10">
      <c r="A1262">
        <v>1260</v>
      </c>
      <c r="B1262" s="2">
        <f>IF(A1262&lt;=0,0,INT((A1262-1)/10)+1)</f>
        <v>126</v>
      </c>
      <c r="C1262" s="3">
        <f>IF(A1262&lt;=0,0,MIN(24+8*MAX(A1262-3,0),100))</f>
        <v>100</v>
      </c>
      <c r="D1262" s="3">
        <f>IF(A1262&lt;=0,0,MAX(FLOOR(C1262/A1262,1),1))</f>
        <v>1</v>
      </c>
      <c r="E1262" s="3">
        <f>IF(A1262&lt;=0,0,MAX(D1262*B1262+2,4))</f>
        <v>128</v>
      </c>
      <c r="F1262" s="4">
        <f>IF(C1262=0,0,MAX(C1262-E1262,0)/C1262)</f>
        <v>0</v>
      </c>
      <c r="G1262" s="3">
        <f>ROUND(A1262*CfgRawCapacityPerServerTB,4)</f>
        <v>3628800</v>
      </c>
      <c r="H1262" s="3">
        <f>ROUND(G1262*F1262,4)</f>
        <v>0</v>
      </c>
      <c r="I1262" s="3">
        <f>ROUND(H1262*CfgCapacityHeadroomFactor,4)</f>
        <v>0</v>
      </c>
      <c r="J1262" s="4">
        <f>IF(G1262=0,0,ROUND(H1262/G1262*100,2))</f>
        <v>0</v>
      </c>
    </row>
    <row r="1263" spans="1:10">
      <c r="A1263">
        <v>1261</v>
      </c>
      <c r="B1263" s="2">
        <f>IF(A1263&lt;=0,0,INT((A1263-1)/10)+1)</f>
        <v>127</v>
      </c>
      <c r="C1263" s="3">
        <f>IF(A1263&lt;=0,0,MIN(24+8*MAX(A1263-3,0),100))</f>
        <v>100</v>
      </c>
      <c r="D1263" s="3">
        <f>IF(A1263&lt;=0,0,MAX(FLOOR(C1263/A1263,1),1))</f>
        <v>1</v>
      </c>
      <c r="E1263" s="3">
        <f>IF(A1263&lt;=0,0,MAX(D1263*B1263+2,4))</f>
        <v>129</v>
      </c>
      <c r="F1263" s="4">
        <f>IF(C1263=0,0,MAX(C1263-E1263,0)/C1263)</f>
        <v>0</v>
      </c>
      <c r="G1263" s="3">
        <f>ROUND(A1263*CfgRawCapacityPerServerTB,4)</f>
        <v>3631680</v>
      </c>
      <c r="H1263" s="3">
        <f>ROUND(G1263*F1263,4)</f>
        <v>0</v>
      </c>
      <c r="I1263" s="3">
        <f>ROUND(H1263*CfgCapacityHeadroomFactor,4)</f>
        <v>0</v>
      </c>
      <c r="J1263" s="4">
        <f>IF(G1263=0,0,ROUND(H1263/G1263*100,2))</f>
        <v>0</v>
      </c>
    </row>
    <row r="1264" spans="1:10">
      <c r="A1264">
        <v>1262</v>
      </c>
      <c r="B1264" s="2">
        <f>IF(A1264&lt;=0,0,INT((A1264-1)/10)+1)</f>
        <v>127</v>
      </c>
      <c r="C1264" s="3">
        <f>IF(A1264&lt;=0,0,MIN(24+8*MAX(A1264-3,0),100))</f>
        <v>100</v>
      </c>
      <c r="D1264" s="3">
        <f>IF(A1264&lt;=0,0,MAX(FLOOR(C1264/A1264,1),1))</f>
        <v>1</v>
      </c>
      <c r="E1264" s="3">
        <f>IF(A1264&lt;=0,0,MAX(D1264*B1264+2,4))</f>
        <v>129</v>
      </c>
      <c r="F1264" s="4">
        <f>IF(C1264=0,0,MAX(C1264-E1264,0)/C1264)</f>
        <v>0</v>
      </c>
      <c r="G1264" s="3">
        <f>ROUND(A1264*CfgRawCapacityPerServerTB,4)</f>
        <v>3634560</v>
      </c>
      <c r="H1264" s="3">
        <f>ROUND(G1264*F1264,4)</f>
        <v>0</v>
      </c>
      <c r="I1264" s="3">
        <f>ROUND(H1264*CfgCapacityHeadroomFactor,4)</f>
        <v>0</v>
      </c>
      <c r="J1264" s="4">
        <f>IF(G1264=0,0,ROUND(H1264/G1264*100,2))</f>
        <v>0</v>
      </c>
    </row>
    <row r="1265" spans="1:10">
      <c r="A1265">
        <v>1263</v>
      </c>
      <c r="B1265" s="2">
        <f>IF(A1265&lt;=0,0,INT((A1265-1)/10)+1)</f>
        <v>127</v>
      </c>
      <c r="C1265" s="3">
        <f>IF(A1265&lt;=0,0,MIN(24+8*MAX(A1265-3,0),100))</f>
        <v>100</v>
      </c>
      <c r="D1265" s="3">
        <f>IF(A1265&lt;=0,0,MAX(FLOOR(C1265/A1265,1),1))</f>
        <v>1</v>
      </c>
      <c r="E1265" s="3">
        <f>IF(A1265&lt;=0,0,MAX(D1265*B1265+2,4))</f>
        <v>129</v>
      </c>
      <c r="F1265" s="4">
        <f>IF(C1265=0,0,MAX(C1265-E1265,0)/C1265)</f>
        <v>0</v>
      </c>
      <c r="G1265" s="3">
        <f>ROUND(A1265*CfgRawCapacityPerServerTB,4)</f>
        <v>3637440</v>
      </c>
      <c r="H1265" s="3">
        <f>ROUND(G1265*F1265,4)</f>
        <v>0</v>
      </c>
      <c r="I1265" s="3">
        <f>ROUND(H1265*CfgCapacityHeadroomFactor,4)</f>
        <v>0</v>
      </c>
      <c r="J1265" s="4">
        <f>IF(G1265=0,0,ROUND(H1265/G1265*100,2))</f>
        <v>0</v>
      </c>
    </row>
    <row r="1266" spans="1:10">
      <c r="A1266">
        <v>1264</v>
      </c>
      <c r="B1266" s="2">
        <f>IF(A1266&lt;=0,0,INT((A1266-1)/10)+1)</f>
        <v>127</v>
      </c>
      <c r="C1266" s="3">
        <f>IF(A1266&lt;=0,0,MIN(24+8*MAX(A1266-3,0),100))</f>
        <v>100</v>
      </c>
      <c r="D1266" s="3">
        <f>IF(A1266&lt;=0,0,MAX(FLOOR(C1266/A1266,1),1))</f>
        <v>1</v>
      </c>
      <c r="E1266" s="3">
        <f>IF(A1266&lt;=0,0,MAX(D1266*B1266+2,4))</f>
        <v>129</v>
      </c>
      <c r="F1266" s="4">
        <f>IF(C1266=0,0,MAX(C1266-E1266,0)/C1266)</f>
        <v>0</v>
      </c>
      <c r="G1266" s="3">
        <f>ROUND(A1266*CfgRawCapacityPerServerTB,4)</f>
        <v>3640320</v>
      </c>
      <c r="H1266" s="3">
        <f>ROUND(G1266*F1266,4)</f>
        <v>0</v>
      </c>
      <c r="I1266" s="3">
        <f>ROUND(H1266*CfgCapacityHeadroomFactor,4)</f>
        <v>0</v>
      </c>
      <c r="J1266" s="4">
        <f>IF(G1266=0,0,ROUND(H1266/G1266*100,2))</f>
        <v>0</v>
      </c>
    </row>
    <row r="1267" spans="1:10">
      <c r="A1267">
        <v>1265</v>
      </c>
      <c r="B1267" s="2">
        <f>IF(A1267&lt;=0,0,INT((A1267-1)/10)+1)</f>
        <v>127</v>
      </c>
      <c r="C1267" s="3">
        <f>IF(A1267&lt;=0,0,MIN(24+8*MAX(A1267-3,0),100))</f>
        <v>100</v>
      </c>
      <c r="D1267" s="3">
        <f>IF(A1267&lt;=0,0,MAX(FLOOR(C1267/A1267,1),1))</f>
        <v>1</v>
      </c>
      <c r="E1267" s="3">
        <f>IF(A1267&lt;=0,0,MAX(D1267*B1267+2,4))</f>
        <v>129</v>
      </c>
      <c r="F1267" s="4">
        <f>IF(C1267=0,0,MAX(C1267-E1267,0)/C1267)</f>
        <v>0</v>
      </c>
      <c r="G1267" s="3">
        <f>ROUND(A1267*CfgRawCapacityPerServerTB,4)</f>
        <v>3643200</v>
      </c>
      <c r="H1267" s="3">
        <f>ROUND(G1267*F1267,4)</f>
        <v>0</v>
      </c>
      <c r="I1267" s="3">
        <f>ROUND(H1267*CfgCapacityHeadroomFactor,4)</f>
        <v>0</v>
      </c>
      <c r="J1267" s="4">
        <f>IF(G1267=0,0,ROUND(H1267/G1267*100,2))</f>
        <v>0</v>
      </c>
    </row>
    <row r="1268" spans="1:10">
      <c r="A1268">
        <v>1266</v>
      </c>
      <c r="B1268" s="2">
        <f>IF(A1268&lt;=0,0,INT((A1268-1)/10)+1)</f>
        <v>127</v>
      </c>
      <c r="C1268" s="3">
        <f>IF(A1268&lt;=0,0,MIN(24+8*MAX(A1268-3,0),100))</f>
        <v>100</v>
      </c>
      <c r="D1268" s="3">
        <f>IF(A1268&lt;=0,0,MAX(FLOOR(C1268/A1268,1),1))</f>
        <v>1</v>
      </c>
      <c r="E1268" s="3">
        <f>IF(A1268&lt;=0,0,MAX(D1268*B1268+2,4))</f>
        <v>129</v>
      </c>
      <c r="F1268" s="4">
        <f>IF(C1268=0,0,MAX(C1268-E1268,0)/C1268)</f>
        <v>0</v>
      </c>
      <c r="G1268" s="3">
        <f>ROUND(A1268*CfgRawCapacityPerServerTB,4)</f>
        <v>3646080</v>
      </c>
      <c r="H1268" s="3">
        <f>ROUND(G1268*F1268,4)</f>
        <v>0</v>
      </c>
      <c r="I1268" s="3">
        <f>ROUND(H1268*CfgCapacityHeadroomFactor,4)</f>
        <v>0</v>
      </c>
      <c r="J1268" s="4">
        <f>IF(G1268=0,0,ROUND(H1268/G1268*100,2))</f>
        <v>0</v>
      </c>
    </row>
    <row r="1269" spans="1:10">
      <c r="A1269">
        <v>1267</v>
      </c>
      <c r="B1269" s="2">
        <f>IF(A1269&lt;=0,0,INT((A1269-1)/10)+1)</f>
        <v>127</v>
      </c>
      <c r="C1269" s="3">
        <f>IF(A1269&lt;=0,0,MIN(24+8*MAX(A1269-3,0),100))</f>
        <v>100</v>
      </c>
      <c r="D1269" s="3">
        <f>IF(A1269&lt;=0,0,MAX(FLOOR(C1269/A1269,1),1))</f>
        <v>1</v>
      </c>
      <c r="E1269" s="3">
        <f>IF(A1269&lt;=0,0,MAX(D1269*B1269+2,4))</f>
        <v>129</v>
      </c>
      <c r="F1269" s="4">
        <f>IF(C1269=0,0,MAX(C1269-E1269,0)/C1269)</f>
        <v>0</v>
      </c>
      <c r="G1269" s="3">
        <f>ROUND(A1269*CfgRawCapacityPerServerTB,4)</f>
        <v>3648960</v>
      </c>
      <c r="H1269" s="3">
        <f>ROUND(G1269*F1269,4)</f>
        <v>0</v>
      </c>
      <c r="I1269" s="3">
        <f>ROUND(H1269*CfgCapacityHeadroomFactor,4)</f>
        <v>0</v>
      </c>
      <c r="J1269" s="4">
        <f>IF(G1269=0,0,ROUND(H1269/G1269*100,2))</f>
        <v>0</v>
      </c>
    </row>
    <row r="1270" spans="1:10">
      <c r="A1270">
        <v>1268</v>
      </c>
      <c r="B1270" s="2">
        <f>IF(A1270&lt;=0,0,INT((A1270-1)/10)+1)</f>
        <v>127</v>
      </c>
      <c r="C1270" s="3">
        <f>IF(A1270&lt;=0,0,MIN(24+8*MAX(A1270-3,0),100))</f>
        <v>100</v>
      </c>
      <c r="D1270" s="3">
        <f>IF(A1270&lt;=0,0,MAX(FLOOR(C1270/A1270,1),1))</f>
        <v>1</v>
      </c>
      <c r="E1270" s="3">
        <f>IF(A1270&lt;=0,0,MAX(D1270*B1270+2,4))</f>
        <v>129</v>
      </c>
      <c r="F1270" s="4">
        <f>IF(C1270=0,0,MAX(C1270-E1270,0)/C1270)</f>
        <v>0</v>
      </c>
      <c r="G1270" s="3">
        <f>ROUND(A1270*CfgRawCapacityPerServerTB,4)</f>
        <v>3651840</v>
      </c>
      <c r="H1270" s="3">
        <f>ROUND(G1270*F1270,4)</f>
        <v>0</v>
      </c>
      <c r="I1270" s="3">
        <f>ROUND(H1270*CfgCapacityHeadroomFactor,4)</f>
        <v>0</v>
      </c>
      <c r="J1270" s="4">
        <f>IF(G1270=0,0,ROUND(H1270/G1270*100,2))</f>
        <v>0</v>
      </c>
    </row>
    <row r="1271" spans="1:10">
      <c r="A1271">
        <v>1269</v>
      </c>
      <c r="B1271" s="2">
        <f>IF(A1271&lt;=0,0,INT((A1271-1)/10)+1)</f>
        <v>127</v>
      </c>
      <c r="C1271" s="3">
        <f>IF(A1271&lt;=0,0,MIN(24+8*MAX(A1271-3,0),100))</f>
        <v>100</v>
      </c>
      <c r="D1271" s="3">
        <f>IF(A1271&lt;=0,0,MAX(FLOOR(C1271/A1271,1),1))</f>
        <v>1</v>
      </c>
      <c r="E1271" s="3">
        <f>IF(A1271&lt;=0,0,MAX(D1271*B1271+2,4))</f>
        <v>129</v>
      </c>
      <c r="F1271" s="4">
        <f>IF(C1271=0,0,MAX(C1271-E1271,0)/C1271)</f>
        <v>0</v>
      </c>
      <c r="G1271" s="3">
        <f>ROUND(A1271*CfgRawCapacityPerServerTB,4)</f>
        <v>3654720</v>
      </c>
      <c r="H1271" s="3">
        <f>ROUND(G1271*F1271,4)</f>
        <v>0</v>
      </c>
      <c r="I1271" s="3">
        <f>ROUND(H1271*CfgCapacityHeadroomFactor,4)</f>
        <v>0</v>
      </c>
      <c r="J1271" s="4">
        <f>IF(G1271=0,0,ROUND(H1271/G1271*100,2))</f>
        <v>0</v>
      </c>
    </row>
    <row r="1272" spans="1:10">
      <c r="A1272">
        <v>1270</v>
      </c>
      <c r="B1272" s="2">
        <f>IF(A1272&lt;=0,0,INT((A1272-1)/10)+1)</f>
        <v>127</v>
      </c>
      <c r="C1272" s="3">
        <f>IF(A1272&lt;=0,0,MIN(24+8*MAX(A1272-3,0),100))</f>
        <v>100</v>
      </c>
      <c r="D1272" s="3">
        <f>IF(A1272&lt;=0,0,MAX(FLOOR(C1272/A1272,1),1))</f>
        <v>1</v>
      </c>
      <c r="E1272" s="3">
        <f>IF(A1272&lt;=0,0,MAX(D1272*B1272+2,4))</f>
        <v>129</v>
      </c>
      <c r="F1272" s="4">
        <f>IF(C1272=0,0,MAX(C1272-E1272,0)/C1272)</f>
        <v>0</v>
      </c>
      <c r="G1272" s="3">
        <f>ROUND(A1272*CfgRawCapacityPerServerTB,4)</f>
        <v>3657600</v>
      </c>
      <c r="H1272" s="3">
        <f>ROUND(G1272*F1272,4)</f>
        <v>0</v>
      </c>
      <c r="I1272" s="3">
        <f>ROUND(H1272*CfgCapacityHeadroomFactor,4)</f>
        <v>0</v>
      </c>
      <c r="J1272" s="4">
        <f>IF(G1272=0,0,ROUND(H1272/G1272*100,2))</f>
        <v>0</v>
      </c>
    </row>
    <row r="1273" spans="1:10">
      <c r="A1273">
        <v>1271</v>
      </c>
      <c r="B1273" s="2">
        <f>IF(A1273&lt;=0,0,INT((A1273-1)/10)+1)</f>
        <v>128</v>
      </c>
      <c r="C1273" s="3">
        <f>IF(A1273&lt;=0,0,MIN(24+8*MAX(A1273-3,0),100))</f>
        <v>100</v>
      </c>
      <c r="D1273" s="3">
        <f>IF(A1273&lt;=0,0,MAX(FLOOR(C1273/A1273,1),1))</f>
        <v>1</v>
      </c>
      <c r="E1273" s="3">
        <f>IF(A1273&lt;=0,0,MAX(D1273*B1273+2,4))</f>
        <v>130</v>
      </c>
      <c r="F1273" s="4">
        <f>IF(C1273=0,0,MAX(C1273-E1273,0)/C1273)</f>
        <v>0</v>
      </c>
      <c r="G1273" s="3">
        <f>ROUND(A1273*CfgRawCapacityPerServerTB,4)</f>
        <v>3660480</v>
      </c>
      <c r="H1273" s="3">
        <f>ROUND(G1273*F1273,4)</f>
        <v>0</v>
      </c>
      <c r="I1273" s="3">
        <f>ROUND(H1273*CfgCapacityHeadroomFactor,4)</f>
        <v>0</v>
      </c>
      <c r="J1273" s="4">
        <f>IF(G1273=0,0,ROUND(H1273/G1273*100,2))</f>
        <v>0</v>
      </c>
    </row>
    <row r="1274" spans="1:10">
      <c r="A1274">
        <v>1272</v>
      </c>
      <c r="B1274" s="2">
        <f>IF(A1274&lt;=0,0,INT((A1274-1)/10)+1)</f>
        <v>128</v>
      </c>
      <c r="C1274" s="3">
        <f>IF(A1274&lt;=0,0,MIN(24+8*MAX(A1274-3,0),100))</f>
        <v>100</v>
      </c>
      <c r="D1274" s="3">
        <f>IF(A1274&lt;=0,0,MAX(FLOOR(C1274/A1274,1),1))</f>
        <v>1</v>
      </c>
      <c r="E1274" s="3">
        <f>IF(A1274&lt;=0,0,MAX(D1274*B1274+2,4))</f>
        <v>130</v>
      </c>
      <c r="F1274" s="4">
        <f>IF(C1274=0,0,MAX(C1274-E1274,0)/C1274)</f>
        <v>0</v>
      </c>
      <c r="G1274" s="3">
        <f>ROUND(A1274*CfgRawCapacityPerServerTB,4)</f>
        <v>3663360</v>
      </c>
      <c r="H1274" s="3">
        <f>ROUND(G1274*F1274,4)</f>
        <v>0</v>
      </c>
      <c r="I1274" s="3">
        <f>ROUND(H1274*CfgCapacityHeadroomFactor,4)</f>
        <v>0</v>
      </c>
      <c r="J1274" s="4">
        <f>IF(G1274=0,0,ROUND(H1274/G1274*100,2))</f>
        <v>0</v>
      </c>
    </row>
    <row r="1275" spans="1:10">
      <c r="A1275">
        <v>1273</v>
      </c>
      <c r="B1275" s="2">
        <f>IF(A1275&lt;=0,0,INT((A1275-1)/10)+1)</f>
        <v>128</v>
      </c>
      <c r="C1275" s="3">
        <f>IF(A1275&lt;=0,0,MIN(24+8*MAX(A1275-3,0),100))</f>
        <v>100</v>
      </c>
      <c r="D1275" s="3">
        <f>IF(A1275&lt;=0,0,MAX(FLOOR(C1275/A1275,1),1))</f>
        <v>1</v>
      </c>
      <c r="E1275" s="3">
        <f>IF(A1275&lt;=0,0,MAX(D1275*B1275+2,4))</f>
        <v>130</v>
      </c>
      <c r="F1275" s="4">
        <f>IF(C1275=0,0,MAX(C1275-E1275,0)/C1275)</f>
        <v>0</v>
      </c>
      <c r="G1275" s="3">
        <f>ROUND(A1275*CfgRawCapacityPerServerTB,4)</f>
        <v>3666240</v>
      </c>
      <c r="H1275" s="3">
        <f>ROUND(G1275*F1275,4)</f>
        <v>0</v>
      </c>
      <c r="I1275" s="3">
        <f>ROUND(H1275*CfgCapacityHeadroomFactor,4)</f>
        <v>0</v>
      </c>
      <c r="J1275" s="4">
        <f>IF(G1275=0,0,ROUND(H1275/G1275*100,2))</f>
        <v>0</v>
      </c>
    </row>
    <row r="1276" spans="1:10">
      <c r="A1276">
        <v>1274</v>
      </c>
      <c r="B1276" s="2">
        <f>IF(A1276&lt;=0,0,INT((A1276-1)/10)+1)</f>
        <v>128</v>
      </c>
      <c r="C1276" s="3">
        <f>IF(A1276&lt;=0,0,MIN(24+8*MAX(A1276-3,0),100))</f>
        <v>100</v>
      </c>
      <c r="D1276" s="3">
        <f>IF(A1276&lt;=0,0,MAX(FLOOR(C1276/A1276,1),1))</f>
        <v>1</v>
      </c>
      <c r="E1276" s="3">
        <f>IF(A1276&lt;=0,0,MAX(D1276*B1276+2,4))</f>
        <v>130</v>
      </c>
      <c r="F1276" s="4">
        <f>IF(C1276=0,0,MAX(C1276-E1276,0)/C1276)</f>
        <v>0</v>
      </c>
      <c r="G1276" s="3">
        <f>ROUND(A1276*CfgRawCapacityPerServerTB,4)</f>
        <v>3669120</v>
      </c>
      <c r="H1276" s="3">
        <f>ROUND(G1276*F1276,4)</f>
        <v>0</v>
      </c>
      <c r="I1276" s="3">
        <f>ROUND(H1276*CfgCapacityHeadroomFactor,4)</f>
        <v>0</v>
      </c>
      <c r="J1276" s="4">
        <f>IF(G1276=0,0,ROUND(H1276/G1276*100,2))</f>
        <v>0</v>
      </c>
    </row>
    <row r="1277" spans="1:10">
      <c r="A1277">
        <v>1275</v>
      </c>
      <c r="B1277" s="2">
        <f>IF(A1277&lt;=0,0,INT((A1277-1)/10)+1)</f>
        <v>128</v>
      </c>
      <c r="C1277" s="3">
        <f>IF(A1277&lt;=0,0,MIN(24+8*MAX(A1277-3,0),100))</f>
        <v>100</v>
      </c>
      <c r="D1277" s="3">
        <f>IF(A1277&lt;=0,0,MAX(FLOOR(C1277/A1277,1),1))</f>
        <v>1</v>
      </c>
      <c r="E1277" s="3">
        <f>IF(A1277&lt;=0,0,MAX(D1277*B1277+2,4))</f>
        <v>130</v>
      </c>
      <c r="F1277" s="4">
        <f>IF(C1277=0,0,MAX(C1277-E1277,0)/C1277)</f>
        <v>0</v>
      </c>
      <c r="G1277" s="3">
        <f>ROUND(A1277*CfgRawCapacityPerServerTB,4)</f>
        <v>3672000</v>
      </c>
      <c r="H1277" s="3">
        <f>ROUND(G1277*F1277,4)</f>
        <v>0</v>
      </c>
      <c r="I1277" s="3">
        <f>ROUND(H1277*CfgCapacityHeadroomFactor,4)</f>
        <v>0</v>
      </c>
      <c r="J1277" s="4">
        <f>IF(G1277=0,0,ROUND(H1277/G1277*100,2))</f>
        <v>0</v>
      </c>
    </row>
    <row r="1278" spans="1:10">
      <c r="A1278">
        <v>1276</v>
      </c>
      <c r="B1278" s="2">
        <f>IF(A1278&lt;=0,0,INT((A1278-1)/10)+1)</f>
        <v>128</v>
      </c>
      <c r="C1278" s="3">
        <f>IF(A1278&lt;=0,0,MIN(24+8*MAX(A1278-3,0),100))</f>
        <v>100</v>
      </c>
      <c r="D1278" s="3">
        <f>IF(A1278&lt;=0,0,MAX(FLOOR(C1278/A1278,1),1))</f>
        <v>1</v>
      </c>
      <c r="E1278" s="3">
        <f>IF(A1278&lt;=0,0,MAX(D1278*B1278+2,4))</f>
        <v>130</v>
      </c>
      <c r="F1278" s="4">
        <f>IF(C1278=0,0,MAX(C1278-E1278,0)/C1278)</f>
        <v>0</v>
      </c>
      <c r="G1278" s="3">
        <f>ROUND(A1278*CfgRawCapacityPerServerTB,4)</f>
        <v>3674880</v>
      </c>
      <c r="H1278" s="3">
        <f>ROUND(G1278*F1278,4)</f>
        <v>0</v>
      </c>
      <c r="I1278" s="3">
        <f>ROUND(H1278*CfgCapacityHeadroomFactor,4)</f>
        <v>0</v>
      </c>
      <c r="J1278" s="4">
        <f>IF(G1278=0,0,ROUND(H1278/G1278*100,2))</f>
        <v>0</v>
      </c>
    </row>
    <row r="1279" spans="1:10">
      <c r="A1279">
        <v>1277</v>
      </c>
      <c r="B1279" s="2">
        <f>IF(A1279&lt;=0,0,INT((A1279-1)/10)+1)</f>
        <v>128</v>
      </c>
      <c r="C1279" s="3">
        <f>IF(A1279&lt;=0,0,MIN(24+8*MAX(A1279-3,0),100))</f>
        <v>100</v>
      </c>
      <c r="D1279" s="3">
        <f>IF(A1279&lt;=0,0,MAX(FLOOR(C1279/A1279,1),1))</f>
        <v>1</v>
      </c>
      <c r="E1279" s="3">
        <f>IF(A1279&lt;=0,0,MAX(D1279*B1279+2,4))</f>
        <v>130</v>
      </c>
      <c r="F1279" s="4">
        <f>IF(C1279=0,0,MAX(C1279-E1279,0)/C1279)</f>
        <v>0</v>
      </c>
      <c r="G1279" s="3">
        <f>ROUND(A1279*CfgRawCapacityPerServerTB,4)</f>
        <v>3677760</v>
      </c>
      <c r="H1279" s="3">
        <f>ROUND(G1279*F1279,4)</f>
        <v>0</v>
      </c>
      <c r="I1279" s="3">
        <f>ROUND(H1279*CfgCapacityHeadroomFactor,4)</f>
        <v>0</v>
      </c>
      <c r="J1279" s="4">
        <f>IF(G1279=0,0,ROUND(H1279/G1279*100,2))</f>
        <v>0</v>
      </c>
    </row>
    <row r="1280" spans="1:10">
      <c r="A1280">
        <v>1278</v>
      </c>
      <c r="B1280" s="2">
        <f>IF(A1280&lt;=0,0,INT((A1280-1)/10)+1)</f>
        <v>128</v>
      </c>
      <c r="C1280" s="3">
        <f>IF(A1280&lt;=0,0,MIN(24+8*MAX(A1280-3,0),100))</f>
        <v>100</v>
      </c>
      <c r="D1280" s="3">
        <f>IF(A1280&lt;=0,0,MAX(FLOOR(C1280/A1280,1),1))</f>
        <v>1</v>
      </c>
      <c r="E1280" s="3">
        <f>IF(A1280&lt;=0,0,MAX(D1280*B1280+2,4))</f>
        <v>130</v>
      </c>
      <c r="F1280" s="4">
        <f>IF(C1280=0,0,MAX(C1280-E1280,0)/C1280)</f>
        <v>0</v>
      </c>
      <c r="G1280" s="3">
        <f>ROUND(A1280*CfgRawCapacityPerServerTB,4)</f>
        <v>3680640</v>
      </c>
      <c r="H1280" s="3">
        <f>ROUND(G1280*F1280,4)</f>
        <v>0</v>
      </c>
      <c r="I1280" s="3">
        <f>ROUND(H1280*CfgCapacityHeadroomFactor,4)</f>
        <v>0</v>
      </c>
      <c r="J1280" s="4">
        <f>IF(G1280=0,0,ROUND(H1280/G1280*100,2))</f>
        <v>0</v>
      </c>
    </row>
    <row r="1281" spans="1:10">
      <c r="A1281">
        <v>1279</v>
      </c>
      <c r="B1281" s="2">
        <f>IF(A1281&lt;=0,0,INT((A1281-1)/10)+1)</f>
        <v>128</v>
      </c>
      <c r="C1281" s="3">
        <f>IF(A1281&lt;=0,0,MIN(24+8*MAX(A1281-3,0),100))</f>
        <v>100</v>
      </c>
      <c r="D1281" s="3">
        <f>IF(A1281&lt;=0,0,MAX(FLOOR(C1281/A1281,1),1))</f>
        <v>1</v>
      </c>
      <c r="E1281" s="3">
        <f>IF(A1281&lt;=0,0,MAX(D1281*B1281+2,4))</f>
        <v>130</v>
      </c>
      <c r="F1281" s="4">
        <f>IF(C1281=0,0,MAX(C1281-E1281,0)/C1281)</f>
        <v>0</v>
      </c>
      <c r="G1281" s="3">
        <f>ROUND(A1281*CfgRawCapacityPerServerTB,4)</f>
        <v>3683520</v>
      </c>
      <c r="H1281" s="3">
        <f>ROUND(G1281*F1281,4)</f>
        <v>0</v>
      </c>
      <c r="I1281" s="3">
        <f>ROUND(H1281*CfgCapacityHeadroomFactor,4)</f>
        <v>0</v>
      </c>
      <c r="J1281" s="4">
        <f>IF(G1281=0,0,ROUND(H1281/G1281*100,2))</f>
        <v>0</v>
      </c>
    </row>
    <row r="1282" spans="1:10">
      <c r="A1282">
        <v>1280</v>
      </c>
      <c r="B1282" s="2">
        <f>IF(A1282&lt;=0,0,INT((A1282-1)/10)+1)</f>
        <v>128</v>
      </c>
      <c r="C1282" s="3">
        <f>IF(A1282&lt;=0,0,MIN(24+8*MAX(A1282-3,0),100))</f>
        <v>100</v>
      </c>
      <c r="D1282" s="3">
        <f>IF(A1282&lt;=0,0,MAX(FLOOR(C1282/A1282,1),1))</f>
        <v>1</v>
      </c>
      <c r="E1282" s="3">
        <f>IF(A1282&lt;=0,0,MAX(D1282*B1282+2,4))</f>
        <v>130</v>
      </c>
      <c r="F1282" s="4">
        <f>IF(C1282=0,0,MAX(C1282-E1282,0)/C1282)</f>
        <v>0</v>
      </c>
      <c r="G1282" s="3">
        <f>ROUND(A1282*CfgRawCapacityPerServerTB,4)</f>
        <v>3686400</v>
      </c>
      <c r="H1282" s="3">
        <f>ROUND(G1282*F1282,4)</f>
        <v>0</v>
      </c>
      <c r="I1282" s="3">
        <f>ROUND(H1282*CfgCapacityHeadroomFactor,4)</f>
        <v>0</v>
      </c>
      <c r="J1282" s="4">
        <f>IF(G1282=0,0,ROUND(H1282/G1282*100,2))</f>
        <v>0</v>
      </c>
    </row>
    <row r="1283" spans="1:10">
      <c r="A1283">
        <v>1281</v>
      </c>
      <c r="B1283" s="2">
        <f>IF(A1283&lt;=0,0,INT((A1283-1)/10)+1)</f>
        <v>129</v>
      </c>
      <c r="C1283" s="3">
        <f>IF(A1283&lt;=0,0,MIN(24+8*MAX(A1283-3,0),100))</f>
        <v>100</v>
      </c>
      <c r="D1283" s="3">
        <f>IF(A1283&lt;=0,0,MAX(FLOOR(C1283/A1283,1),1))</f>
        <v>1</v>
      </c>
      <c r="E1283" s="3">
        <f>IF(A1283&lt;=0,0,MAX(D1283*B1283+2,4))</f>
        <v>131</v>
      </c>
      <c r="F1283" s="4">
        <f>IF(C1283=0,0,MAX(C1283-E1283,0)/C1283)</f>
        <v>0</v>
      </c>
      <c r="G1283" s="3">
        <f>ROUND(A1283*CfgRawCapacityPerServerTB,4)</f>
        <v>3689280</v>
      </c>
      <c r="H1283" s="3">
        <f>ROUND(G1283*F1283,4)</f>
        <v>0</v>
      </c>
      <c r="I1283" s="3">
        <f>ROUND(H1283*CfgCapacityHeadroomFactor,4)</f>
        <v>0</v>
      </c>
      <c r="J1283" s="4">
        <f>IF(G1283=0,0,ROUND(H1283/G1283*100,2))</f>
        <v>0</v>
      </c>
    </row>
    <row r="1284" spans="1:10">
      <c r="A1284">
        <v>1282</v>
      </c>
      <c r="B1284" s="2">
        <f>IF(A1284&lt;=0,0,INT((A1284-1)/10)+1)</f>
        <v>129</v>
      </c>
      <c r="C1284" s="3">
        <f>IF(A1284&lt;=0,0,MIN(24+8*MAX(A1284-3,0),100))</f>
        <v>100</v>
      </c>
      <c r="D1284" s="3">
        <f>IF(A1284&lt;=0,0,MAX(FLOOR(C1284/A1284,1),1))</f>
        <v>1</v>
      </c>
      <c r="E1284" s="3">
        <f>IF(A1284&lt;=0,0,MAX(D1284*B1284+2,4))</f>
        <v>131</v>
      </c>
      <c r="F1284" s="4">
        <f>IF(C1284=0,0,MAX(C1284-E1284,0)/C1284)</f>
        <v>0</v>
      </c>
      <c r="G1284" s="3">
        <f>ROUND(A1284*CfgRawCapacityPerServerTB,4)</f>
        <v>3692160</v>
      </c>
      <c r="H1284" s="3">
        <f>ROUND(G1284*F1284,4)</f>
        <v>0</v>
      </c>
      <c r="I1284" s="3">
        <f>ROUND(H1284*CfgCapacityHeadroomFactor,4)</f>
        <v>0</v>
      </c>
      <c r="J1284" s="4">
        <f>IF(G1284=0,0,ROUND(H1284/G1284*100,2))</f>
        <v>0</v>
      </c>
    </row>
    <row r="1285" spans="1:10">
      <c r="A1285">
        <v>1283</v>
      </c>
      <c r="B1285" s="2">
        <f>IF(A1285&lt;=0,0,INT((A1285-1)/10)+1)</f>
        <v>129</v>
      </c>
      <c r="C1285" s="3">
        <f>IF(A1285&lt;=0,0,MIN(24+8*MAX(A1285-3,0),100))</f>
        <v>100</v>
      </c>
      <c r="D1285" s="3">
        <f>IF(A1285&lt;=0,0,MAX(FLOOR(C1285/A1285,1),1))</f>
        <v>1</v>
      </c>
      <c r="E1285" s="3">
        <f>IF(A1285&lt;=0,0,MAX(D1285*B1285+2,4))</f>
        <v>131</v>
      </c>
      <c r="F1285" s="4">
        <f>IF(C1285=0,0,MAX(C1285-E1285,0)/C1285)</f>
        <v>0</v>
      </c>
      <c r="G1285" s="3">
        <f>ROUND(A1285*CfgRawCapacityPerServerTB,4)</f>
        <v>3695040</v>
      </c>
      <c r="H1285" s="3">
        <f>ROUND(G1285*F1285,4)</f>
        <v>0</v>
      </c>
      <c r="I1285" s="3">
        <f>ROUND(H1285*CfgCapacityHeadroomFactor,4)</f>
        <v>0</v>
      </c>
      <c r="J1285" s="4">
        <f>IF(G1285=0,0,ROUND(H1285/G1285*100,2))</f>
        <v>0</v>
      </c>
    </row>
    <row r="1286" spans="1:10">
      <c r="A1286">
        <v>1284</v>
      </c>
      <c r="B1286" s="2">
        <f>IF(A1286&lt;=0,0,INT((A1286-1)/10)+1)</f>
        <v>129</v>
      </c>
      <c r="C1286" s="3">
        <f>IF(A1286&lt;=0,0,MIN(24+8*MAX(A1286-3,0),100))</f>
        <v>100</v>
      </c>
      <c r="D1286" s="3">
        <f>IF(A1286&lt;=0,0,MAX(FLOOR(C1286/A1286,1),1))</f>
        <v>1</v>
      </c>
      <c r="E1286" s="3">
        <f>IF(A1286&lt;=0,0,MAX(D1286*B1286+2,4))</f>
        <v>131</v>
      </c>
      <c r="F1286" s="4">
        <f>IF(C1286=0,0,MAX(C1286-E1286,0)/C1286)</f>
        <v>0</v>
      </c>
      <c r="G1286" s="3">
        <f>ROUND(A1286*CfgRawCapacityPerServerTB,4)</f>
        <v>3697920</v>
      </c>
      <c r="H1286" s="3">
        <f>ROUND(G1286*F1286,4)</f>
        <v>0</v>
      </c>
      <c r="I1286" s="3">
        <f>ROUND(H1286*CfgCapacityHeadroomFactor,4)</f>
        <v>0</v>
      </c>
      <c r="J1286" s="4">
        <f>IF(G1286=0,0,ROUND(H1286/G1286*100,2))</f>
        <v>0</v>
      </c>
    </row>
    <row r="1287" spans="1:10">
      <c r="A1287">
        <v>1285</v>
      </c>
      <c r="B1287" s="2">
        <f>IF(A1287&lt;=0,0,INT((A1287-1)/10)+1)</f>
        <v>129</v>
      </c>
      <c r="C1287" s="3">
        <f>IF(A1287&lt;=0,0,MIN(24+8*MAX(A1287-3,0),100))</f>
        <v>100</v>
      </c>
      <c r="D1287" s="3">
        <f>IF(A1287&lt;=0,0,MAX(FLOOR(C1287/A1287,1),1))</f>
        <v>1</v>
      </c>
      <c r="E1287" s="3">
        <f>IF(A1287&lt;=0,0,MAX(D1287*B1287+2,4))</f>
        <v>131</v>
      </c>
      <c r="F1287" s="4">
        <f>IF(C1287=0,0,MAX(C1287-E1287,0)/C1287)</f>
        <v>0</v>
      </c>
      <c r="G1287" s="3">
        <f>ROUND(A1287*CfgRawCapacityPerServerTB,4)</f>
        <v>3700800</v>
      </c>
      <c r="H1287" s="3">
        <f>ROUND(G1287*F1287,4)</f>
        <v>0</v>
      </c>
      <c r="I1287" s="3">
        <f>ROUND(H1287*CfgCapacityHeadroomFactor,4)</f>
        <v>0</v>
      </c>
      <c r="J1287" s="4">
        <f>IF(G1287=0,0,ROUND(H1287/G1287*100,2))</f>
        <v>0</v>
      </c>
    </row>
    <row r="1288" spans="1:10">
      <c r="A1288">
        <v>1286</v>
      </c>
      <c r="B1288" s="2">
        <f>IF(A1288&lt;=0,0,INT((A1288-1)/10)+1)</f>
        <v>129</v>
      </c>
      <c r="C1288" s="3">
        <f>IF(A1288&lt;=0,0,MIN(24+8*MAX(A1288-3,0),100))</f>
        <v>100</v>
      </c>
      <c r="D1288" s="3">
        <f>IF(A1288&lt;=0,0,MAX(FLOOR(C1288/A1288,1),1))</f>
        <v>1</v>
      </c>
      <c r="E1288" s="3">
        <f>IF(A1288&lt;=0,0,MAX(D1288*B1288+2,4))</f>
        <v>131</v>
      </c>
      <c r="F1288" s="4">
        <f>IF(C1288=0,0,MAX(C1288-E1288,0)/C1288)</f>
        <v>0</v>
      </c>
      <c r="G1288" s="3">
        <f>ROUND(A1288*CfgRawCapacityPerServerTB,4)</f>
        <v>3703680</v>
      </c>
      <c r="H1288" s="3">
        <f>ROUND(G1288*F1288,4)</f>
        <v>0</v>
      </c>
      <c r="I1288" s="3">
        <f>ROUND(H1288*CfgCapacityHeadroomFactor,4)</f>
        <v>0</v>
      </c>
      <c r="J1288" s="4">
        <f>IF(G1288=0,0,ROUND(H1288/G1288*100,2))</f>
        <v>0</v>
      </c>
    </row>
    <row r="1289" spans="1:10">
      <c r="A1289">
        <v>1287</v>
      </c>
      <c r="B1289" s="2">
        <f>IF(A1289&lt;=0,0,INT((A1289-1)/10)+1)</f>
        <v>129</v>
      </c>
      <c r="C1289" s="3">
        <f>IF(A1289&lt;=0,0,MIN(24+8*MAX(A1289-3,0),100))</f>
        <v>100</v>
      </c>
      <c r="D1289" s="3">
        <f>IF(A1289&lt;=0,0,MAX(FLOOR(C1289/A1289,1),1))</f>
        <v>1</v>
      </c>
      <c r="E1289" s="3">
        <f>IF(A1289&lt;=0,0,MAX(D1289*B1289+2,4))</f>
        <v>131</v>
      </c>
      <c r="F1289" s="4">
        <f>IF(C1289=0,0,MAX(C1289-E1289,0)/C1289)</f>
        <v>0</v>
      </c>
      <c r="G1289" s="3">
        <f>ROUND(A1289*CfgRawCapacityPerServerTB,4)</f>
        <v>3706560</v>
      </c>
      <c r="H1289" s="3">
        <f>ROUND(G1289*F1289,4)</f>
        <v>0</v>
      </c>
      <c r="I1289" s="3">
        <f>ROUND(H1289*CfgCapacityHeadroomFactor,4)</f>
        <v>0</v>
      </c>
      <c r="J1289" s="4">
        <f>IF(G1289=0,0,ROUND(H1289/G1289*100,2))</f>
        <v>0</v>
      </c>
    </row>
    <row r="1290" spans="1:10">
      <c r="A1290">
        <v>1288</v>
      </c>
      <c r="B1290" s="2">
        <f>IF(A1290&lt;=0,0,INT((A1290-1)/10)+1)</f>
        <v>129</v>
      </c>
      <c r="C1290" s="3">
        <f>IF(A1290&lt;=0,0,MIN(24+8*MAX(A1290-3,0),100))</f>
        <v>100</v>
      </c>
      <c r="D1290" s="3">
        <f>IF(A1290&lt;=0,0,MAX(FLOOR(C1290/A1290,1),1))</f>
        <v>1</v>
      </c>
      <c r="E1290" s="3">
        <f>IF(A1290&lt;=0,0,MAX(D1290*B1290+2,4))</f>
        <v>131</v>
      </c>
      <c r="F1290" s="4">
        <f>IF(C1290=0,0,MAX(C1290-E1290,0)/C1290)</f>
        <v>0</v>
      </c>
      <c r="G1290" s="3">
        <f>ROUND(A1290*CfgRawCapacityPerServerTB,4)</f>
        <v>3709440</v>
      </c>
      <c r="H1290" s="3">
        <f>ROUND(G1290*F1290,4)</f>
        <v>0</v>
      </c>
      <c r="I1290" s="3">
        <f>ROUND(H1290*CfgCapacityHeadroomFactor,4)</f>
        <v>0</v>
      </c>
      <c r="J1290" s="4">
        <f>IF(G1290=0,0,ROUND(H1290/G1290*100,2))</f>
        <v>0</v>
      </c>
    </row>
    <row r="1291" spans="1:10">
      <c r="A1291">
        <v>1289</v>
      </c>
      <c r="B1291" s="2">
        <f>IF(A1291&lt;=0,0,INT((A1291-1)/10)+1)</f>
        <v>129</v>
      </c>
      <c r="C1291" s="3">
        <f>IF(A1291&lt;=0,0,MIN(24+8*MAX(A1291-3,0),100))</f>
        <v>100</v>
      </c>
      <c r="D1291" s="3">
        <f>IF(A1291&lt;=0,0,MAX(FLOOR(C1291/A1291,1),1))</f>
        <v>1</v>
      </c>
      <c r="E1291" s="3">
        <f>IF(A1291&lt;=0,0,MAX(D1291*B1291+2,4))</f>
        <v>131</v>
      </c>
      <c r="F1291" s="4">
        <f>IF(C1291=0,0,MAX(C1291-E1291,0)/C1291)</f>
        <v>0</v>
      </c>
      <c r="G1291" s="3">
        <f>ROUND(A1291*CfgRawCapacityPerServerTB,4)</f>
        <v>3712320</v>
      </c>
      <c r="H1291" s="3">
        <f>ROUND(G1291*F1291,4)</f>
        <v>0</v>
      </c>
      <c r="I1291" s="3">
        <f>ROUND(H1291*CfgCapacityHeadroomFactor,4)</f>
        <v>0</v>
      </c>
      <c r="J1291" s="4">
        <f>IF(G1291=0,0,ROUND(H1291/G1291*100,2))</f>
        <v>0</v>
      </c>
    </row>
    <row r="1292" spans="1:10">
      <c r="A1292">
        <v>1290</v>
      </c>
      <c r="B1292" s="2">
        <f>IF(A1292&lt;=0,0,INT((A1292-1)/10)+1)</f>
        <v>129</v>
      </c>
      <c r="C1292" s="3">
        <f>IF(A1292&lt;=0,0,MIN(24+8*MAX(A1292-3,0),100))</f>
        <v>100</v>
      </c>
      <c r="D1292" s="3">
        <f>IF(A1292&lt;=0,0,MAX(FLOOR(C1292/A1292,1),1))</f>
        <v>1</v>
      </c>
      <c r="E1292" s="3">
        <f>IF(A1292&lt;=0,0,MAX(D1292*B1292+2,4))</f>
        <v>131</v>
      </c>
      <c r="F1292" s="4">
        <f>IF(C1292=0,0,MAX(C1292-E1292,0)/C1292)</f>
        <v>0</v>
      </c>
      <c r="G1292" s="3">
        <f>ROUND(A1292*CfgRawCapacityPerServerTB,4)</f>
        <v>3715200</v>
      </c>
      <c r="H1292" s="3">
        <f>ROUND(G1292*F1292,4)</f>
        <v>0</v>
      </c>
      <c r="I1292" s="3">
        <f>ROUND(H1292*CfgCapacityHeadroomFactor,4)</f>
        <v>0</v>
      </c>
      <c r="J1292" s="4">
        <f>IF(G1292=0,0,ROUND(H1292/G1292*100,2))</f>
        <v>0</v>
      </c>
    </row>
    <row r="1293" spans="1:10">
      <c r="A1293">
        <v>1291</v>
      </c>
      <c r="B1293" s="2">
        <f>IF(A1293&lt;=0,0,INT((A1293-1)/10)+1)</f>
        <v>130</v>
      </c>
      <c r="C1293" s="3">
        <f>IF(A1293&lt;=0,0,MIN(24+8*MAX(A1293-3,0),100))</f>
        <v>100</v>
      </c>
      <c r="D1293" s="3">
        <f>IF(A1293&lt;=0,0,MAX(FLOOR(C1293/A1293,1),1))</f>
        <v>1</v>
      </c>
      <c r="E1293" s="3">
        <f>IF(A1293&lt;=0,0,MAX(D1293*B1293+2,4))</f>
        <v>132</v>
      </c>
      <c r="F1293" s="4">
        <f>IF(C1293=0,0,MAX(C1293-E1293,0)/C1293)</f>
        <v>0</v>
      </c>
      <c r="G1293" s="3">
        <f>ROUND(A1293*CfgRawCapacityPerServerTB,4)</f>
        <v>3718080</v>
      </c>
      <c r="H1293" s="3">
        <f>ROUND(G1293*F1293,4)</f>
        <v>0</v>
      </c>
      <c r="I1293" s="3">
        <f>ROUND(H1293*CfgCapacityHeadroomFactor,4)</f>
        <v>0</v>
      </c>
      <c r="J1293" s="4">
        <f>IF(G1293=0,0,ROUND(H1293/G1293*100,2))</f>
        <v>0</v>
      </c>
    </row>
    <row r="1294" spans="1:10">
      <c r="A1294">
        <v>1292</v>
      </c>
      <c r="B1294" s="2">
        <f>IF(A1294&lt;=0,0,INT((A1294-1)/10)+1)</f>
        <v>130</v>
      </c>
      <c r="C1294" s="3">
        <f>IF(A1294&lt;=0,0,MIN(24+8*MAX(A1294-3,0),100))</f>
        <v>100</v>
      </c>
      <c r="D1294" s="3">
        <f>IF(A1294&lt;=0,0,MAX(FLOOR(C1294/A1294,1),1))</f>
        <v>1</v>
      </c>
      <c r="E1294" s="3">
        <f>IF(A1294&lt;=0,0,MAX(D1294*B1294+2,4))</f>
        <v>132</v>
      </c>
      <c r="F1294" s="4">
        <f>IF(C1294=0,0,MAX(C1294-E1294,0)/C1294)</f>
        <v>0</v>
      </c>
      <c r="G1294" s="3">
        <f>ROUND(A1294*CfgRawCapacityPerServerTB,4)</f>
        <v>3720960</v>
      </c>
      <c r="H1294" s="3">
        <f>ROUND(G1294*F1294,4)</f>
        <v>0</v>
      </c>
      <c r="I1294" s="3">
        <f>ROUND(H1294*CfgCapacityHeadroomFactor,4)</f>
        <v>0</v>
      </c>
      <c r="J1294" s="4">
        <f>IF(G1294=0,0,ROUND(H1294/G1294*100,2))</f>
        <v>0</v>
      </c>
    </row>
    <row r="1295" spans="1:10">
      <c r="A1295">
        <v>1293</v>
      </c>
      <c r="B1295" s="2">
        <f>IF(A1295&lt;=0,0,INT((A1295-1)/10)+1)</f>
        <v>130</v>
      </c>
      <c r="C1295" s="3">
        <f>IF(A1295&lt;=0,0,MIN(24+8*MAX(A1295-3,0),100))</f>
        <v>100</v>
      </c>
      <c r="D1295" s="3">
        <f>IF(A1295&lt;=0,0,MAX(FLOOR(C1295/A1295,1),1))</f>
        <v>1</v>
      </c>
      <c r="E1295" s="3">
        <f>IF(A1295&lt;=0,0,MAX(D1295*B1295+2,4))</f>
        <v>132</v>
      </c>
      <c r="F1295" s="4">
        <f>IF(C1295=0,0,MAX(C1295-E1295,0)/C1295)</f>
        <v>0</v>
      </c>
      <c r="G1295" s="3">
        <f>ROUND(A1295*CfgRawCapacityPerServerTB,4)</f>
        <v>3723840</v>
      </c>
      <c r="H1295" s="3">
        <f>ROUND(G1295*F1295,4)</f>
        <v>0</v>
      </c>
      <c r="I1295" s="3">
        <f>ROUND(H1295*CfgCapacityHeadroomFactor,4)</f>
        <v>0</v>
      </c>
      <c r="J1295" s="4">
        <f>IF(G1295=0,0,ROUND(H1295/G1295*100,2))</f>
        <v>0</v>
      </c>
    </row>
    <row r="1296" spans="1:10">
      <c r="A1296">
        <v>1294</v>
      </c>
      <c r="B1296" s="2">
        <f>IF(A1296&lt;=0,0,INT((A1296-1)/10)+1)</f>
        <v>130</v>
      </c>
      <c r="C1296" s="3">
        <f>IF(A1296&lt;=0,0,MIN(24+8*MAX(A1296-3,0),100))</f>
        <v>100</v>
      </c>
      <c r="D1296" s="3">
        <f>IF(A1296&lt;=0,0,MAX(FLOOR(C1296/A1296,1),1))</f>
        <v>1</v>
      </c>
      <c r="E1296" s="3">
        <f>IF(A1296&lt;=0,0,MAX(D1296*B1296+2,4))</f>
        <v>132</v>
      </c>
      <c r="F1296" s="4">
        <f>IF(C1296=0,0,MAX(C1296-E1296,0)/C1296)</f>
        <v>0</v>
      </c>
      <c r="G1296" s="3">
        <f>ROUND(A1296*CfgRawCapacityPerServerTB,4)</f>
        <v>3726720</v>
      </c>
      <c r="H1296" s="3">
        <f>ROUND(G1296*F1296,4)</f>
        <v>0</v>
      </c>
      <c r="I1296" s="3">
        <f>ROUND(H1296*CfgCapacityHeadroomFactor,4)</f>
        <v>0</v>
      </c>
      <c r="J1296" s="4">
        <f>IF(G1296=0,0,ROUND(H1296/G1296*100,2))</f>
        <v>0</v>
      </c>
    </row>
    <row r="1297" spans="1:10">
      <c r="A1297">
        <v>1295</v>
      </c>
      <c r="B1297" s="2">
        <f>IF(A1297&lt;=0,0,INT((A1297-1)/10)+1)</f>
        <v>130</v>
      </c>
      <c r="C1297" s="3">
        <f>IF(A1297&lt;=0,0,MIN(24+8*MAX(A1297-3,0),100))</f>
        <v>100</v>
      </c>
      <c r="D1297" s="3">
        <f>IF(A1297&lt;=0,0,MAX(FLOOR(C1297/A1297,1),1))</f>
        <v>1</v>
      </c>
      <c r="E1297" s="3">
        <f>IF(A1297&lt;=0,0,MAX(D1297*B1297+2,4))</f>
        <v>132</v>
      </c>
      <c r="F1297" s="4">
        <f>IF(C1297=0,0,MAX(C1297-E1297,0)/C1297)</f>
        <v>0</v>
      </c>
      <c r="G1297" s="3">
        <f>ROUND(A1297*CfgRawCapacityPerServerTB,4)</f>
        <v>3729600</v>
      </c>
      <c r="H1297" s="3">
        <f>ROUND(G1297*F1297,4)</f>
        <v>0</v>
      </c>
      <c r="I1297" s="3">
        <f>ROUND(H1297*CfgCapacityHeadroomFactor,4)</f>
        <v>0</v>
      </c>
      <c r="J1297" s="4">
        <f>IF(G1297=0,0,ROUND(H1297/G1297*100,2))</f>
        <v>0</v>
      </c>
    </row>
    <row r="1298" spans="1:10">
      <c r="A1298">
        <v>1296</v>
      </c>
      <c r="B1298" s="2">
        <f>IF(A1298&lt;=0,0,INT((A1298-1)/10)+1)</f>
        <v>130</v>
      </c>
      <c r="C1298" s="3">
        <f>IF(A1298&lt;=0,0,MIN(24+8*MAX(A1298-3,0),100))</f>
        <v>100</v>
      </c>
      <c r="D1298" s="3">
        <f>IF(A1298&lt;=0,0,MAX(FLOOR(C1298/A1298,1),1))</f>
        <v>1</v>
      </c>
      <c r="E1298" s="3">
        <f>IF(A1298&lt;=0,0,MAX(D1298*B1298+2,4))</f>
        <v>132</v>
      </c>
      <c r="F1298" s="4">
        <f>IF(C1298=0,0,MAX(C1298-E1298,0)/C1298)</f>
        <v>0</v>
      </c>
      <c r="G1298" s="3">
        <f>ROUND(A1298*CfgRawCapacityPerServerTB,4)</f>
        <v>3732480</v>
      </c>
      <c r="H1298" s="3">
        <f>ROUND(G1298*F1298,4)</f>
        <v>0</v>
      </c>
      <c r="I1298" s="3">
        <f>ROUND(H1298*CfgCapacityHeadroomFactor,4)</f>
        <v>0</v>
      </c>
      <c r="J1298" s="4">
        <f>IF(G1298=0,0,ROUND(H1298/G1298*100,2))</f>
        <v>0</v>
      </c>
    </row>
    <row r="1299" spans="1:10">
      <c r="A1299">
        <v>1297</v>
      </c>
      <c r="B1299" s="2">
        <f>IF(A1299&lt;=0,0,INT((A1299-1)/10)+1)</f>
        <v>130</v>
      </c>
      <c r="C1299" s="3">
        <f>IF(A1299&lt;=0,0,MIN(24+8*MAX(A1299-3,0),100))</f>
        <v>100</v>
      </c>
      <c r="D1299" s="3">
        <f>IF(A1299&lt;=0,0,MAX(FLOOR(C1299/A1299,1),1))</f>
        <v>1</v>
      </c>
      <c r="E1299" s="3">
        <f>IF(A1299&lt;=0,0,MAX(D1299*B1299+2,4))</f>
        <v>132</v>
      </c>
      <c r="F1299" s="4">
        <f>IF(C1299=0,0,MAX(C1299-E1299,0)/C1299)</f>
        <v>0</v>
      </c>
      <c r="G1299" s="3">
        <f>ROUND(A1299*CfgRawCapacityPerServerTB,4)</f>
        <v>3735360</v>
      </c>
      <c r="H1299" s="3">
        <f>ROUND(G1299*F1299,4)</f>
        <v>0</v>
      </c>
      <c r="I1299" s="3">
        <f>ROUND(H1299*CfgCapacityHeadroomFactor,4)</f>
        <v>0</v>
      </c>
      <c r="J1299" s="4">
        <f>IF(G1299=0,0,ROUND(H1299/G1299*100,2))</f>
        <v>0</v>
      </c>
    </row>
    <row r="1300" spans="1:10">
      <c r="A1300">
        <v>1298</v>
      </c>
      <c r="B1300" s="2">
        <f>IF(A1300&lt;=0,0,INT((A1300-1)/10)+1)</f>
        <v>130</v>
      </c>
      <c r="C1300" s="3">
        <f>IF(A1300&lt;=0,0,MIN(24+8*MAX(A1300-3,0),100))</f>
        <v>100</v>
      </c>
      <c r="D1300" s="3">
        <f>IF(A1300&lt;=0,0,MAX(FLOOR(C1300/A1300,1),1))</f>
        <v>1</v>
      </c>
      <c r="E1300" s="3">
        <f>IF(A1300&lt;=0,0,MAX(D1300*B1300+2,4))</f>
        <v>132</v>
      </c>
      <c r="F1300" s="4">
        <f>IF(C1300=0,0,MAX(C1300-E1300,0)/C1300)</f>
        <v>0</v>
      </c>
      <c r="G1300" s="3">
        <f>ROUND(A1300*CfgRawCapacityPerServerTB,4)</f>
        <v>3738240</v>
      </c>
      <c r="H1300" s="3">
        <f>ROUND(G1300*F1300,4)</f>
        <v>0</v>
      </c>
      <c r="I1300" s="3">
        <f>ROUND(H1300*CfgCapacityHeadroomFactor,4)</f>
        <v>0</v>
      </c>
      <c r="J1300" s="4">
        <f>IF(G1300=0,0,ROUND(H1300/G1300*100,2))</f>
        <v>0</v>
      </c>
    </row>
    <row r="1301" spans="1:10">
      <c r="A1301">
        <v>1299</v>
      </c>
      <c r="B1301" s="2">
        <f>IF(A1301&lt;=0,0,INT((A1301-1)/10)+1)</f>
        <v>130</v>
      </c>
      <c r="C1301" s="3">
        <f>IF(A1301&lt;=0,0,MIN(24+8*MAX(A1301-3,0),100))</f>
        <v>100</v>
      </c>
      <c r="D1301" s="3">
        <f>IF(A1301&lt;=0,0,MAX(FLOOR(C1301/A1301,1),1))</f>
        <v>1</v>
      </c>
      <c r="E1301" s="3">
        <f>IF(A1301&lt;=0,0,MAX(D1301*B1301+2,4))</f>
        <v>132</v>
      </c>
      <c r="F1301" s="4">
        <f>IF(C1301=0,0,MAX(C1301-E1301,0)/C1301)</f>
        <v>0</v>
      </c>
      <c r="G1301" s="3">
        <f>ROUND(A1301*CfgRawCapacityPerServerTB,4)</f>
        <v>3741120</v>
      </c>
      <c r="H1301" s="3">
        <f>ROUND(G1301*F1301,4)</f>
        <v>0</v>
      </c>
      <c r="I1301" s="3">
        <f>ROUND(H1301*CfgCapacityHeadroomFactor,4)</f>
        <v>0</v>
      </c>
      <c r="J1301" s="4">
        <f>IF(G1301=0,0,ROUND(H1301/G1301*100,2))</f>
        <v>0</v>
      </c>
    </row>
    <row r="1302" spans="1:10">
      <c r="A1302">
        <v>1300</v>
      </c>
      <c r="B1302" s="2">
        <f>IF(A1302&lt;=0,0,INT((A1302-1)/10)+1)</f>
        <v>130</v>
      </c>
      <c r="C1302" s="3">
        <f>IF(A1302&lt;=0,0,MIN(24+8*MAX(A1302-3,0),100))</f>
        <v>100</v>
      </c>
      <c r="D1302" s="3">
        <f>IF(A1302&lt;=0,0,MAX(FLOOR(C1302/A1302,1),1))</f>
        <v>1</v>
      </c>
      <c r="E1302" s="3">
        <f>IF(A1302&lt;=0,0,MAX(D1302*B1302+2,4))</f>
        <v>132</v>
      </c>
      <c r="F1302" s="4">
        <f>IF(C1302=0,0,MAX(C1302-E1302,0)/C1302)</f>
        <v>0</v>
      </c>
      <c r="G1302" s="3">
        <f>ROUND(A1302*CfgRawCapacityPerServerTB,4)</f>
        <v>3744000</v>
      </c>
      <c r="H1302" s="3">
        <f>ROUND(G1302*F1302,4)</f>
        <v>0</v>
      </c>
      <c r="I1302" s="3">
        <f>ROUND(H1302*CfgCapacityHeadroomFactor,4)</f>
        <v>0</v>
      </c>
      <c r="J1302" s="4">
        <f>IF(G1302=0,0,ROUND(H1302/G1302*100,2))</f>
        <v>0</v>
      </c>
    </row>
    <row r="1303" spans="1:10">
      <c r="A1303">
        <v>1301</v>
      </c>
      <c r="B1303" s="2">
        <f>IF(A1303&lt;=0,0,INT((A1303-1)/10)+1)</f>
        <v>131</v>
      </c>
      <c r="C1303" s="3">
        <f>IF(A1303&lt;=0,0,MIN(24+8*MAX(A1303-3,0),100))</f>
        <v>100</v>
      </c>
      <c r="D1303" s="3">
        <f>IF(A1303&lt;=0,0,MAX(FLOOR(C1303/A1303,1),1))</f>
        <v>1</v>
      </c>
      <c r="E1303" s="3">
        <f>IF(A1303&lt;=0,0,MAX(D1303*B1303+2,4))</f>
        <v>133</v>
      </c>
      <c r="F1303" s="4">
        <f>IF(C1303=0,0,MAX(C1303-E1303,0)/C1303)</f>
        <v>0</v>
      </c>
      <c r="G1303" s="3">
        <f>ROUND(A1303*CfgRawCapacityPerServerTB,4)</f>
        <v>3746880</v>
      </c>
      <c r="H1303" s="3">
        <f>ROUND(G1303*F1303,4)</f>
        <v>0</v>
      </c>
      <c r="I1303" s="3">
        <f>ROUND(H1303*CfgCapacityHeadroomFactor,4)</f>
        <v>0</v>
      </c>
      <c r="J1303" s="4">
        <f>IF(G1303=0,0,ROUND(H1303/G1303*100,2))</f>
        <v>0</v>
      </c>
    </row>
    <row r="1304" spans="1:10">
      <c r="A1304">
        <v>1302</v>
      </c>
      <c r="B1304" s="2">
        <f>IF(A1304&lt;=0,0,INT((A1304-1)/10)+1)</f>
        <v>131</v>
      </c>
      <c r="C1304" s="3">
        <f>IF(A1304&lt;=0,0,MIN(24+8*MAX(A1304-3,0),100))</f>
        <v>100</v>
      </c>
      <c r="D1304" s="3">
        <f>IF(A1304&lt;=0,0,MAX(FLOOR(C1304/A1304,1),1))</f>
        <v>1</v>
      </c>
      <c r="E1304" s="3">
        <f>IF(A1304&lt;=0,0,MAX(D1304*B1304+2,4))</f>
        <v>133</v>
      </c>
      <c r="F1304" s="4">
        <f>IF(C1304=0,0,MAX(C1304-E1304,0)/C1304)</f>
        <v>0</v>
      </c>
      <c r="G1304" s="3">
        <f>ROUND(A1304*CfgRawCapacityPerServerTB,4)</f>
        <v>3749760</v>
      </c>
      <c r="H1304" s="3">
        <f>ROUND(G1304*F1304,4)</f>
        <v>0</v>
      </c>
      <c r="I1304" s="3">
        <f>ROUND(H1304*CfgCapacityHeadroomFactor,4)</f>
        <v>0</v>
      </c>
      <c r="J1304" s="4">
        <f>IF(G1304=0,0,ROUND(H1304/G1304*100,2))</f>
        <v>0</v>
      </c>
    </row>
    <row r="1305" spans="1:10">
      <c r="A1305">
        <v>1303</v>
      </c>
      <c r="B1305" s="2">
        <f>IF(A1305&lt;=0,0,INT((A1305-1)/10)+1)</f>
        <v>131</v>
      </c>
      <c r="C1305" s="3">
        <f>IF(A1305&lt;=0,0,MIN(24+8*MAX(A1305-3,0),100))</f>
        <v>100</v>
      </c>
      <c r="D1305" s="3">
        <f>IF(A1305&lt;=0,0,MAX(FLOOR(C1305/A1305,1),1))</f>
        <v>1</v>
      </c>
      <c r="E1305" s="3">
        <f>IF(A1305&lt;=0,0,MAX(D1305*B1305+2,4))</f>
        <v>133</v>
      </c>
      <c r="F1305" s="4">
        <f>IF(C1305=0,0,MAX(C1305-E1305,0)/C1305)</f>
        <v>0</v>
      </c>
      <c r="G1305" s="3">
        <f>ROUND(A1305*CfgRawCapacityPerServerTB,4)</f>
        <v>3752640</v>
      </c>
      <c r="H1305" s="3">
        <f>ROUND(G1305*F1305,4)</f>
        <v>0</v>
      </c>
      <c r="I1305" s="3">
        <f>ROUND(H1305*CfgCapacityHeadroomFactor,4)</f>
        <v>0</v>
      </c>
      <c r="J1305" s="4">
        <f>IF(G1305=0,0,ROUND(H1305/G1305*100,2))</f>
        <v>0</v>
      </c>
    </row>
    <row r="1306" spans="1:10">
      <c r="A1306">
        <v>1304</v>
      </c>
      <c r="B1306" s="2">
        <f>IF(A1306&lt;=0,0,INT((A1306-1)/10)+1)</f>
        <v>131</v>
      </c>
      <c r="C1306" s="3">
        <f>IF(A1306&lt;=0,0,MIN(24+8*MAX(A1306-3,0),100))</f>
        <v>100</v>
      </c>
      <c r="D1306" s="3">
        <f>IF(A1306&lt;=0,0,MAX(FLOOR(C1306/A1306,1),1))</f>
        <v>1</v>
      </c>
      <c r="E1306" s="3">
        <f>IF(A1306&lt;=0,0,MAX(D1306*B1306+2,4))</f>
        <v>133</v>
      </c>
      <c r="F1306" s="4">
        <f>IF(C1306=0,0,MAX(C1306-E1306,0)/C1306)</f>
        <v>0</v>
      </c>
      <c r="G1306" s="3">
        <f>ROUND(A1306*CfgRawCapacityPerServerTB,4)</f>
        <v>3755520</v>
      </c>
      <c r="H1306" s="3">
        <f>ROUND(G1306*F1306,4)</f>
        <v>0</v>
      </c>
      <c r="I1306" s="3">
        <f>ROUND(H1306*CfgCapacityHeadroomFactor,4)</f>
        <v>0</v>
      </c>
      <c r="J1306" s="4">
        <f>IF(G1306=0,0,ROUND(H1306/G1306*100,2))</f>
        <v>0</v>
      </c>
    </row>
    <row r="1307" spans="1:10">
      <c r="A1307">
        <v>1305</v>
      </c>
      <c r="B1307" s="2">
        <f>IF(A1307&lt;=0,0,INT((A1307-1)/10)+1)</f>
        <v>131</v>
      </c>
      <c r="C1307" s="3">
        <f>IF(A1307&lt;=0,0,MIN(24+8*MAX(A1307-3,0),100))</f>
        <v>100</v>
      </c>
      <c r="D1307" s="3">
        <f>IF(A1307&lt;=0,0,MAX(FLOOR(C1307/A1307,1),1))</f>
        <v>1</v>
      </c>
      <c r="E1307" s="3">
        <f>IF(A1307&lt;=0,0,MAX(D1307*B1307+2,4))</f>
        <v>133</v>
      </c>
      <c r="F1307" s="4">
        <f>IF(C1307=0,0,MAX(C1307-E1307,0)/C1307)</f>
        <v>0</v>
      </c>
      <c r="G1307" s="3">
        <f>ROUND(A1307*CfgRawCapacityPerServerTB,4)</f>
        <v>3758400</v>
      </c>
      <c r="H1307" s="3">
        <f>ROUND(G1307*F1307,4)</f>
        <v>0</v>
      </c>
      <c r="I1307" s="3">
        <f>ROUND(H1307*CfgCapacityHeadroomFactor,4)</f>
        <v>0</v>
      </c>
      <c r="J1307" s="4">
        <f>IF(G1307=0,0,ROUND(H1307/G1307*100,2))</f>
        <v>0</v>
      </c>
    </row>
    <row r="1308" spans="1:10">
      <c r="A1308">
        <v>1306</v>
      </c>
      <c r="B1308" s="2">
        <f>IF(A1308&lt;=0,0,INT((A1308-1)/10)+1)</f>
        <v>131</v>
      </c>
      <c r="C1308" s="3">
        <f>IF(A1308&lt;=0,0,MIN(24+8*MAX(A1308-3,0),100))</f>
        <v>100</v>
      </c>
      <c r="D1308" s="3">
        <f>IF(A1308&lt;=0,0,MAX(FLOOR(C1308/A1308,1),1))</f>
        <v>1</v>
      </c>
      <c r="E1308" s="3">
        <f>IF(A1308&lt;=0,0,MAX(D1308*B1308+2,4))</f>
        <v>133</v>
      </c>
      <c r="F1308" s="4">
        <f>IF(C1308=0,0,MAX(C1308-E1308,0)/C1308)</f>
        <v>0</v>
      </c>
      <c r="G1308" s="3">
        <f>ROUND(A1308*CfgRawCapacityPerServerTB,4)</f>
        <v>3761280</v>
      </c>
      <c r="H1308" s="3">
        <f>ROUND(G1308*F1308,4)</f>
        <v>0</v>
      </c>
      <c r="I1308" s="3">
        <f>ROUND(H1308*CfgCapacityHeadroomFactor,4)</f>
        <v>0</v>
      </c>
      <c r="J1308" s="4">
        <f>IF(G1308=0,0,ROUND(H1308/G1308*100,2))</f>
        <v>0</v>
      </c>
    </row>
    <row r="1309" spans="1:10">
      <c r="A1309">
        <v>1307</v>
      </c>
      <c r="B1309" s="2">
        <f>IF(A1309&lt;=0,0,INT((A1309-1)/10)+1)</f>
        <v>131</v>
      </c>
      <c r="C1309" s="3">
        <f>IF(A1309&lt;=0,0,MIN(24+8*MAX(A1309-3,0),100))</f>
        <v>100</v>
      </c>
      <c r="D1309" s="3">
        <f>IF(A1309&lt;=0,0,MAX(FLOOR(C1309/A1309,1),1))</f>
        <v>1</v>
      </c>
      <c r="E1309" s="3">
        <f>IF(A1309&lt;=0,0,MAX(D1309*B1309+2,4))</f>
        <v>133</v>
      </c>
      <c r="F1309" s="4">
        <f>IF(C1309=0,0,MAX(C1309-E1309,0)/C1309)</f>
        <v>0</v>
      </c>
      <c r="G1309" s="3">
        <f>ROUND(A1309*CfgRawCapacityPerServerTB,4)</f>
        <v>3764160</v>
      </c>
      <c r="H1309" s="3">
        <f>ROUND(G1309*F1309,4)</f>
        <v>0</v>
      </c>
      <c r="I1309" s="3">
        <f>ROUND(H1309*CfgCapacityHeadroomFactor,4)</f>
        <v>0</v>
      </c>
      <c r="J1309" s="4">
        <f>IF(G1309=0,0,ROUND(H1309/G1309*100,2))</f>
        <v>0</v>
      </c>
    </row>
    <row r="1310" spans="1:10">
      <c r="A1310">
        <v>1308</v>
      </c>
      <c r="B1310" s="2">
        <f>IF(A1310&lt;=0,0,INT((A1310-1)/10)+1)</f>
        <v>131</v>
      </c>
      <c r="C1310" s="3">
        <f>IF(A1310&lt;=0,0,MIN(24+8*MAX(A1310-3,0),100))</f>
        <v>100</v>
      </c>
      <c r="D1310" s="3">
        <f>IF(A1310&lt;=0,0,MAX(FLOOR(C1310/A1310,1),1))</f>
        <v>1</v>
      </c>
      <c r="E1310" s="3">
        <f>IF(A1310&lt;=0,0,MAX(D1310*B1310+2,4))</f>
        <v>133</v>
      </c>
      <c r="F1310" s="4">
        <f>IF(C1310=0,0,MAX(C1310-E1310,0)/C1310)</f>
        <v>0</v>
      </c>
      <c r="G1310" s="3">
        <f>ROUND(A1310*CfgRawCapacityPerServerTB,4)</f>
        <v>3767040</v>
      </c>
      <c r="H1310" s="3">
        <f>ROUND(G1310*F1310,4)</f>
        <v>0</v>
      </c>
      <c r="I1310" s="3">
        <f>ROUND(H1310*CfgCapacityHeadroomFactor,4)</f>
        <v>0</v>
      </c>
      <c r="J1310" s="4">
        <f>IF(G1310=0,0,ROUND(H1310/G1310*100,2))</f>
        <v>0</v>
      </c>
    </row>
    <row r="1311" spans="1:10">
      <c r="A1311">
        <v>1309</v>
      </c>
      <c r="B1311" s="2">
        <f>IF(A1311&lt;=0,0,INT((A1311-1)/10)+1)</f>
        <v>131</v>
      </c>
      <c r="C1311" s="3">
        <f>IF(A1311&lt;=0,0,MIN(24+8*MAX(A1311-3,0),100))</f>
        <v>100</v>
      </c>
      <c r="D1311" s="3">
        <f>IF(A1311&lt;=0,0,MAX(FLOOR(C1311/A1311,1),1))</f>
        <v>1</v>
      </c>
      <c r="E1311" s="3">
        <f>IF(A1311&lt;=0,0,MAX(D1311*B1311+2,4))</f>
        <v>133</v>
      </c>
      <c r="F1311" s="4">
        <f>IF(C1311=0,0,MAX(C1311-E1311,0)/C1311)</f>
        <v>0</v>
      </c>
      <c r="G1311" s="3">
        <f>ROUND(A1311*CfgRawCapacityPerServerTB,4)</f>
        <v>3769920</v>
      </c>
      <c r="H1311" s="3">
        <f>ROUND(G1311*F1311,4)</f>
        <v>0</v>
      </c>
      <c r="I1311" s="3">
        <f>ROUND(H1311*CfgCapacityHeadroomFactor,4)</f>
        <v>0</v>
      </c>
      <c r="J1311" s="4">
        <f>IF(G1311=0,0,ROUND(H1311/G1311*100,2))</f>
        <v>0</v>
      </c>
    </row>
    <row r="1312" spans="1:10">
      <c r="A1312">
        <v>1310</v>
      </c>
      <c r="B1312" s="2">
        <f>IF(A1312&lt;=0,0,INT((A1312-1)/10)+1)</f>
        <v>131</v>
      </c>
      <c r="C1312" s="3">
        <f>IF(A1312&lt;=0,0,MIN(24+8*MAX(A1312-3,0),100))</f>
        <v>100</v>
      </c>
      <c r="D1312" s="3">
        <f>IF(A1312&lt;=0,0,MAX(FLOOR(C1312/A1312,1),1))</f>
        <v>1</v>
      </c>
      <c r="E1312" s="3">
        <f>IF(A1312&lt;=0,0,MAX(D1312*B1312+2,4))</f>
        <v>133</v>
      </c>
      <c r="F1312" s="4">
        <f>IF(C1312=0,0,MAX(C1312-E1312,0)/C1312)</f>
        <v>0</v>
      </c>
      <c r="G1312" s="3">
        <f>ROUND(A1312*CfgRawCapacityPerServerTB,4)</f>
        <v>3772800</v>
      </c>
      <c r="H1312" s="3">
        <f>ROUND(G1312*F1312,4)</f>
        <v>0</v>
      </c>
      <c r="I1312" s="3">
        <f>ROUND(H1312*CfgCapacityHeadroomFactor,4)</f>
        <v>0</v>
      </c>
      <c r="J1312" s="4">
        <f>IF(G1312=0,0,ROUND(H1312/G1312*100,2))</f>
        <v>0</v>
      </c>
    </row>
    <row r="1313" spans="1:10">
      <c r="A1313">
        <v>1311</v>
      </c>
      <c r="B1313" s="2">
        <f>IF(A1313&lt;=0,0,INT((A1313-1)/10)+1)</f>
        <v>132</v>
      </c>
      <c r="C1313" s="3">
        <f>IF(A1313&lt;=0,0,MIN(24+8*MAX(A1313-3,0),100))</f>
        <v>100</v>
      </c>
      <c r="D1313" s="3">
        <f>IF(A1313&lt;=0,0,MAX(FLOOR(C1313/A1313,1),1))</f>
        <v>1</v>
      </c>
      <c r="E1313" s="3">
        <f>IF(A1313&lt;=0,0,MAX(D1313*B1313+2,4))</f>
        <v>134</v>
      </c>
      <c r="F1313" s="4">
        <f>IF(C1313=0,0,MAX(C1313-E1313,0)/C1313)</f>
        <v>0</v>
      </c>
      <c r="G1313" s="3">
        <f>ROUND(A1313*CfgRawCapacityPerServerTB,4)</f>
        <v>3775680</v>
      </c>
      <c r="H1313" s="3">
        <f>ROUND(G1313*F1313,4)</f>
        <v>0</v>
      </c>
      <c r="I1313" s="3">
        <f>ROUND(H1313*CfgCapacityHeadroomFactor,4)</f>
        <v>0</v>
      </c>
      <c r="J1313" s="4">
        <f>IF(G1313=0,0,ROUND(H1313/G1313*100,2))</f>
        <v>0</v>
      </c>
    </row>
    <row r="1314" spans="1:10">
      <c r="A1314">
        <v>1312</v>
      </c>
      <c r="B1314" s="2">
        <f>IF(A1314&lt;=0,0,INT((A1314-1)/10)+1)</f>
        <v>132</v>
      </c>
      <c r="C1314" s="3">
        <f>IF(A1314&lt;=0,0,MIN(24+8*MAX(A1314-3,0),100))</f>
        <v>100</v>
      </c>
      <c r="D1314" s="3">
        <f>IF(A1314&lt;=0,0,MAX(FLOOR(C1314/A1314,1),1))</f>
        <v>1</v>
      </c>
      <c r="E1314" s="3">
        <f>IF(A1314&lt;=0,0,MAX(D1314*B1314+2,4))</f>
        <v>134</v>
      </c>
      <c r="F1314" s="4">
        <f>IF(C1314=0,0,MAX(C1314-E1314,0)/C1314)</f>
        <v>0</v>
      </c>
      <c r="G1314" s="3">
        <f>ROUND(A1314*CfgRawCapacityPerServerTB,4)</f>
        <v>3778560</v>
      </c>
      <c r="H1314" s="3">
        <f>ROUND(G1314*F1314,4)</f>
        <v>0</v>
      </c>
      <c r="I1314" s="3">
        <f>ROUND(H1314*CfgCapacityHeadroomFactor,4)</f>
        <v>0</v>
      </c>
      <c r="J1314" s="4">
        <f>IF(G1314=0,0,ROUND(H1314/G1314*100,2))</f>
        <v>0</v>
      </c>
    </row>
    <row r="1315" spans="1:10">
      <c r="A1315">
        <v>1313</v>
      </c>
      <c r="B1315" s="2">
        <f>IF(A1315&lt;=0,0,INT((A1315-1)/10)+1)</f>
        <v>132</v>
      </c>
      <c r="C1315" s="3">
        <f>IF(A1315&lt;=0,0,MIN(24+8*MAX(A1315-3,0),100))</f>
        <v>100</v>
      </c>
      <c r="D1315" s="3">
        <f>IF(A1315&lt;=0,0,MAX(FLOOR(C1315/A1315,1),1))</f>
        <v>1</v>
      </c>
      <c r="E1315" s="3">
        <f>IF(A1315&lt;=0,0,MAX(D1315*B1315+2,4))</f>
        <v>134</v>
      </c>
      <c r="F1315" s="4">
        <f>IF(C1315=0,0,MAX(C1315-E1315,0)/C1315)</f>
        <v>0</v>
      </c>
      <c r="G1315" s="3">
        <f>ROUND(A1315*CfgRawCapacityPerServerTB,4)</f>
        <v>3781440</v>
      </c>
      <c r="H1315" s="3">
        <f>ROUND(G1315*F1315,4)</f>
        <v>0</v>
      </c>
      <c r="I1315" s="3">
        <f>ROUND(H1315*CfgCapacityHeadroomFactor,4)</f>
        <v>0</v>
      </c>
      <c r="J1315" s="4">
        <f>IF(G1315=0,0,ROUND(H1315/G1315*100,2))</f>
        <v>0</v>
      </c>
    </row>
    <row r="1316" spans="1:10">
      <c r="A1316">
        <v>1314</v>
      </c>
      <c r="B1316" s="2">
        <f>IF(A1316&lt;=0,0,INT((A1316-1)/10)+1)</f>
        <v>132</v>
      </c>
      <c r="C1316" s="3">
        <f>IF(A1316&lt;=0,0,MIN(24+8*MAX(A1316-3,0),100))</f>
        <v>100</v>
      </c>
      <c r="D1316" s="3">
        <f>IF(A1316&lt;=0,0,MAX(FLOOR(C1316/A1316,1),1))</f>
        <v>1</v>
      </c>
      <c r="E1316" s="3">
        <f>IF(A1316&lt;=0,0,MAX(D1316*B1316+2,4))</f>
        <v>134</v>
      </c>
      <c r="F1316" s="4">
        <f>IF(C1316=0,0,MAX(C1316-E1316,0)/C1316)</f>
        <v>0</v>
      </c>
      <c r="G1316" s="3">
        <f>ROUND(A1316*CfgRawCapacityPerServerTB,4)</f>
        <v>3784320</v>
      </c>
      <c r="H1316" s="3">
        <f>ROUND(G1316*F1316,4)</f>
        <v>0</v>
      </c>
      <c r="I1316" s="3">
        <f>ROUND(H1316*CfgCapacityHeadroomFactor,4)</f>
        <v>0</v>
      </c>
      <c r="J1316" s="4">
        <f>IF(G1316=0,0,ROUND(H1316/G1316*100,2))</f>
        <v>0</v>
      </c>
    </row>
    <row r="1317" spans="1:10">
      <c r="A1317">
        <v>1315</v>
      </c>
      <c r="B1317" s="2">
        <f>IF(A1317&lt;=0,0,INT((A1317-1)/10)+1)</f>
        <v>132</v>
      </c>
      <c r="C1317" s="3">
        <f>IF(A1317&lt;=0,0,MIN(24+8*MAX(A1317-3,0),100))</f>
        <v>100</v>
      </c>
      <c r="D1317" s="3">
        <f>IF(A1317&lt;=0,0,MAX(FLOOR(C1317/A1317,1),1))</f>
        <v>1</v>
      </c>
      <c r="E1317" s="3">
        <f>IF(A1317&lt;=0,0,MAX(D1317*B1317+2,4))</f>
        <v>134</v>
      </c>
      <c r="F1317" s="4">
        <f>IF(C1317=0,0,MAX(C1317-E1317,0)/C1317)</f>
        <v>0</v>
      </c>
      <c r="G1317" s="3">
        <f>ROUND(A1317*CfgRawCapacityPerServerTB,4)</f>
        <v>3787200</v>
      </c>
      <c r="H1317" s="3">
        <f>ROUND(G1317*F1317,4)</f>
        <v>0</v>
      </c>
      <c r="I1317" s="3">
        <f>ROUND(H1317*CfgCapacityHeadroomFactor,4)</f>
        <v>0</v>
      </c>
      <c r="J1317" s="4">
        <f>IF(G1317=0,0,ROUND(H1317/G1317*100,2))</f>
        <v>0</v>
      </c>
    </row>
    <row r="1318" spans="1:10">
      <c r="A1318">
        <v>1316</v>
      </c>
      <c r="B1318" s="2">
        <f>IF(A1318&lt;=0,0,INT((A1318-1)/10)+1)</f>
        <v>132</v>
      </c>
      <c r="C1318" s="3">
        <f>IF(A1318&lt;=0,0,MIN(24+8*MAX(A1318-3,0),100))</f>
        <v>100</v>
      </c>
      <c r="D1318" s="3">
        <f>IF(A1318&lt;=0,0,MAX(FLOOR(C1318/A1318,1),1))</f>
        <v>1</v>
      </c>
      <c r="E1318" s="3">
        <f>IF(A1318&lt;=0,0,MAX(D1318*B1318+2,4))</f>
        <v>134</v>
      </c>
      <c r="F1318" s="4">
        <f>IF(C1318=0,0,MAX(C1318-E1318,0)/C1318)</f>
        <v>0</v>
      </c>
      <c r="G1318" s="3">
        <f>ROUND(A1318*CfgRawCapacityPerServerTB,4)</f>
        <v>3790080</v>
      </c>
      <c r="H1318" s="3">
        <f>ROUND(G1318*F1318,4)</f>
        <v>0</v>
      </c>
      <c r="I1318" s="3">
        <f>ROUND(H1318*CfgCapacityHeadroomFactor,4)</f>
        <v>0</v>
      </c>
      <c r="J1318" s="4">
        <f>IF(G1318=0,0,ROUND(H1318/G1318*100,2))</f>
        <v>0</v>
      </c>
    </row>
    <row r="1319" spans="1:10">
      <c r="A1319">
        <v>1317</v>
      </c>
      <c r="B1319" s="2">
        <f>IF(A1319&lt;=0,0,INT((A1319-1)/10)+1)</f>
        <v>132</v>
      </c>
      <c r="C1319" s="3">
        <f>IF(A1319&lt;=0,0,MIN(24+8*MAX(A1319-3,0),100))</f>
        <v>100</v>
      </c>
      <c r="D1319" s="3">
        <f>IF(A1319&lt;=0,0,MAX(FLOOR(C1319/A1319,1),1))</f>
        <v>1</v>
      </c>
      <c r="E1319" s="3">
        <f>IF(A1319&lt;=0,0,MAX(D1319*B1319+2,4))</f>
        <v>134</v>
      </c>
      <c r="F1319" s="4">
        <f>IF(C1319=0,0,MAX(C1319-E1319,0)/C1319)</f>
        <v>0</v>
      </c>
      <c r="G1319" s="3">
        <f>ROUND(A1319*CfgRawCapacityPerServerTB,4)</f>
        <v>3792960</v>
      </c>
      <c r="H1319" s="3">
        <f>ROUND(G1319*F1319,4)</f>
        <v>0</v>
      </c>
      <c r="I1319" s="3">
        <f>ROUND(H1319*CfgCapacityHeadroomFactor,4)</f>
        <v>0</v>
      </c>
      <c r="J1319" s="4">
        <f>IF(G1319=0,0,ROUND(H1319/G1319*100,2))</f>
        <v>0</v>
      </c>
    </row>
    <row r="1320" spans="1:10">
      <c r="A1320">
        <v>1318</v>
      </c>
      <c r="B1320" s="2">
        <f>IF(A1320&lt;=0,0,INT((A1320-1)/10)+1)</f>
        <v>132</v>
      </c>
      <c r="C1320" s="3">
        <f>IF(A1320&lt;=0,0,MIN(24+8*MAX(A1320-3,0),100))</f>
        <v>100</v>
      </c>
      <c r="D1320" s="3">
        <f>IF(A1320&lt;=0,0,MAX(FLOOR(C1320/A1320,1),1))</f>
        <v>1</v>
      </c>
      <c r="E1320" s="3">
        <f>IF(A1320&lt;=0,0,MAX(D1320*B1320+2,4))</f>
        <v>134</v>
      </c>
      <c r="F1320" s="4">
        <f>IF(C1320=0,0,MAX(C1320-E1320,0)/C1320)</f>
        <v>0</v>
      </c>
      <c r="G1320" s="3">
        <f>ROUND(A1320*CfgRawCapacityPerServerTB,4)</f>
        <v>3795840</v>
      </c>
      <c r="H1320" s="3">
        <f>ROUND(G1320*F1320,4)</f>
        <v>0</v>
      </c>
      <c r="I1320" s="3">
        <f>ROUND(H1320*CfgCapacityHeadroomFactor,4)</f>
        <v>0</v>
      </c>
      <c r="J1320" s="4">
        <f>IF(G1320=0,0,ROUND(H1320/G1320*100,2))</f>
        <v>0</v>
      </c>
    </row>
    <row r="1321" spans="1:10">
      <c r="A1321">
        <v>1319</v>
      </c>
      <c r="B1321" s="2">
        <f>IF(A1321&lt;=0,0,INT((A1321-1)/10)+1)</f>
        <v>132</v>
      </c>
      <c r="C1321" s="3">
        <f>IF(A1321&lt;=0,0,MIN(24+8*MAX(A1321-3,0),100))</f>
        <v>100</v>
      </c>
      <c r="D1321" s="3">
        <f>IF(A1321&lt;=0,0,MAX(FLOOR(C1321/A1321,1),1))</f>
        <v>1</v>
      </c>
      <c r="E1321" s="3">
        <f>IF(A1321&lt;=0,0,MAX(D1321*B1321+2,4))</f>
        <v>134</v>
      </c>
      <c r="F1321" s="4">
        <f>IF(C1321=0,0,MAX(C1321-E1321,0)/C1321)</f>
        <v>0</v>
      </c>
      <c r="G1321" s="3">
        <f>ROUND(A1321*CfgRawCapacityPerServerTB,4)</f>
        <v>3798720</v>
      </c>
      <c r="H1321" s="3">
        <f>ROUND(G1321*F1321,4)</f>
        <v>0</v>
      </c>
      <c r="I1321" s="3">
        <f>ROUND(H1321*CfgCapacityHeadroomFactor,4)</f>
        <v>0</v>
      </c>
      <c r="J1321" s="4">
        <f>IF(G1321=0,0,ROUND(H1321/G1321*100,2))</f>
        <v>0</v>
      </c>
    </row>
    <row r="1322" spans="1:10">
      <c r="A1322">
        <v>1320</v>
      </c>
      <c r="B1322" s="2">
        <f>IF(A1322&lt;=0,0,INT((A1322-1)/10)+1)</f>
        <v>132</v>
      </c>
      <c r="C1322" s="3">
        <f>IF(A1322&lt;=0,0,MIN(24+8*MAX(A1322-3,0),100))</f>
        <v>100</v>
      </c>
      <c r="D1322" s="3">
        <f>IF(A1322&lt;=0,0,MAX(FLOOR(C1322/A1322,1),1))</f>
        <v>1</v>
      </c>
      <c r="E1322" s="3">
        <f>IF(A1322&lt;=0,0,MAX(D1322*B1322+2,4))</f>
        <v>134</v>
      </c>
      <c r="F1322" s="4">
        <f>IF(C1322=0,0,MAX(C1322-E1322,0)/C1322)</f>
        <v>0</v>
      </c>
      <c r="G1322" s="3">
        <f>ROUND(A1322*CfgRawCapacityPerServerTB,4)</f>
        <v>3801600</v>
      </c>
      <c r="H1322" s="3">
        <f>ROUND(G1322*F1322,4)</f>
        <v>0</v>
      </c>
      <c r="I1322" s="3">
        <f>ROUND(H1322*CfgCapacityHeadroomFactor,4)</f>
        <v>0</v>
      </c>
      <c r="J1322" s="4">
        <f>IF(G1322=0,0,ROUND(H1322/G1322*100,2))</f>
        <v>0</v>
      </c>
    </row>
    <row r="1323" spans="1:10">
      <c r="A1323">
        <v>1321</v>
      </c>
      <c r="B1323" s="2">
        <f>IF(A1323&lt;=0,0,INT((A1323-1)/10)+1)</f>
        <v>133</v>
      </c>
      <c r="C1323" s="3">
        <f>IF(A1323&lt;=0,0,MIN(24+8*MAX(A1323-3,0),100))</f>
        <v>100</v>
      </c>
      <c r="D1323" s="3">
        <f>IF(A1323&lt;=0,0,MAX(FLOOR(C1323/A1323,1),1))</f>
        <v>1</v>
      </c>
      <c r="E1323" s="3">
        <f>IF(A1323&lt;=0,0,MAX(D1323*B1323+2,4))</f>
        <v>135</v>
      </c>
      <c r="F1323" s="4">
        <f>IF(C1323=0,0,MAX(C1323-E1323,0)/C1323)</f>
        <v>0</v>
      </c>
      <c r="G1323" s="3">
        <f>ROUND(A1323*CfgRawCapacityPerServerTB,4)</f>
        <v>3804480</v>
      </c>
      <c r="H1323" s="3">
        <f>ROUND(G1323*F1323,4)</f>
        <v>0</v>
      </c>
      <c r="I1323" s="3">
        <f>ROUND(H1323*CfgCapacityHeadroomFactor,4)</f>
        <v>0</v>
      </c>
      <c r="J1323" s="4">
        <f>IF(G1323=0,0,ROUND(H1323/G1323*100,2))</f>
        <v>0</v>
      </c>
    </row>
    <row r="1324" spans="1:10">
      <c r="A1324">
        <v>1322</v>
      </c>
      <c r="B1324" s="2">
        <f>IF(A1324&lt;=0,0,INT((A1324-1)/10)+1)</f>
        <v>133</v>
      </c>
      <c r="C1324" s="3">
        <f>IF(A1324&lt;=0,0,MIN(24+8*MAX(A1324-3,0),100))</f>
        <v>100</v>
      </c>
      <c r="D1324" s="3">
        <f>IF(A1324&lt;=0,0,MAX(FLOOR(C1324/A1324,1),1))</f>
        <v>1</v>
      </c>
      <c r="E1324" s="3">
        <f>IF(A1324&lt;=0,0,MAX(D1324*B1324+2,4))</f>
        <v>135</v>
      </c>
      <c r="F1324" s="4">
        <f>IF(C1324=0,0,MAX(C1324-E1324,0)/C1324)</f>
        <v>0</v>
      </c>
      <c r="G1324" s="3">
        <f>ROUND(A1324*CfgRawCapacityPerServerTB,4)</f>
        <v>3807360</v>
      </c>
      <c r="H1324" s="3">
        <f>ROUND(G1324*F1324,4)</f>
        <v>0</v>
      </c>
      <c r="I1324" s="3">
        <f>ROUND(H1324*CfgCapacityHeadroomFactor,4)</f>
        <v>0</v>
      </c>
      <c r="J1324" s="4">
        <f>IF(G1324=0,0,ROUND(H1324/G1324*100,2))</f>
        <v>0</v>
      </c>
    </row>
    <row r="1325" spans="1:10">
      <c r="A1325">
        <v>1323</v>
      </c>
      <c r="B1325" s="2">
        <f>IF(A1325&lt;=0,0,INT((A1325-1)/10)+1)</f>
        <v>133</v>
      </c>
      <c r="C1325" s="3">
        <f>IF(A1325&lt;=0,0,MIN(24+8*MAX(A1325-3,0),100))</f>
        <v>100</v>
      </c>
      <c r="D1325" s="3">
        <f>IF(A1325&lt;=0,0,MAX(FLOOR(C1325/A1325,1),1))</f>
        <v>1</v>
      </c>
      <c r="E1325" s="3">
        <f>IF(A1325&lt;=0,0,MAX(D1325*B1325+2,4))</f>
        <v>135</v>
      </c>
      <c r="F1325" s="4">
        <f>IF(C1325=0,0,MAX(C1325-E1325,0)/C1325)</f>
        <v>0</v>
      </c>
      <c r="G1325" s="3">
        <f>ROUND(A1325*CfgRawCapacityPerServerTB,4)</f>
        <v>3810240</v>
      </c>
      <c r="H1325" s="3">
        <f>ROUND(G1325*F1325,4)</f>
        <v>0</v>
      </c>
      <c r="I1325" s="3">
        <f>ROUND(H1325*CfgCapacityHeadroomFactor,4)</f>
        <v>0</v>
      </c>
      <c r="J1325" s="4">
        <f>IF(G1325=0,0,ROUND(H1325/G1325*100,2))</f>
        <v>0</v>
      </c>
    </row>
    <row r="1326" spans="1:10">
      <c r="A1326">
        <v>1324</v>
      </c>
      <c r="B1326" s="2">
        <f>IF(A1326&lt;=0,0,INT((A1326-1)/10)+1)</f>
        <v>133</v>
      </c>
      <c r="C1326" s="3">
        <f>IF(A1326&lt;=0,0,MIN(24+8*MAX(A1326-3,0),100))</f>
        <v>100</v>
      </c>
      <c r="D1326" s="3">
        <f>IF(A1326&lt;=0,0,MAX(FLOOR(C1326/A1326,1),1))</f>
        <v>1</v>
      </c>
      <c r="E1326" s="3">
        <f>IF(A1326&lt;=0,0,MAX(D1326*B1326+2,4))</f>
        <v>135</v>
      </c>
      <c r="F1326" s="4">
        <f>IF(C1326=0,0,MAX(C1326-E1326,0)/C1326)</f>
        <v>0</v>
      </c>
      <c r="G1326" s="3">
        <f>ROUND(A1326*CfgRawCapacityPerServerTB,4)</f>
        <v>3813120</v>
      </c>
      <c r="H1326" s="3">
        <f>ROUND(G1326*F1326,4)</f>
        <v>0</v>
      </c>
      <c r="I1326" s="3">
        <f>ROUND(H1326*CfgCapacityHeadroomFactor,4)</f>
        <v>0</v>
      </c>
      <c r="J1326" s="4">
        <f>IF(G1326=0,0,ROUND(H1326/G1326*100,2))</f>
        <v>0</v>
      </c>
    </row>
    <row r="1327" spans="1:10">
      <c r="A1327">
        <v>1325</v>
      </c>
      <c r="B1327" s="2">
        <f>IF(A1327&lt;=0,0,INT((A1327-1)/10)+1)</f>
        <v>133</v>
      </c>
      <c r="C1327" s="3">
        <f>IF(A1327&lt;=0,0,MIN(24+8*MAX(A1327-3,0),100))</f>
        <v>100</v>
      </c>
      <c r="D1327" s="3">
        <f>IF(A1327&lt;=0,0,MAX(FLOOR(C1327/A1327,1),1))</f>
        <v>1</v>
      </c>
      <c r="E1327" s="3">
        <f>IF(A1327&lt;=0,0,MAX(D1327*B1327+2,4))</f>
        <v>135</v>
      </c>
      <c r="F1327" s="4">
        <f>IF(C1327=0,0,MAX(C1327-E1327,0)/C1327)</f>
        <v>0</v>
      </c>
      <c r="G1327" s="3">
        <f>ROUND(A1327*CfgRawCapacityPerServerTB,4)</f>
        <v>3816000</v>
      </c>
      <c r="H1327" s="3">
        <f>ROUND(G1327*F1327,4)</f>
        <v>0</v>
      </c>
      <c r="I1327" s="3">
        <f>ROUND(H1327*CfgCapacityHeadroomFactor,4)</f>
        <v>0</v>
      </c>
      <c r="J1327" s="4">
        <f>IF(G1327=0,0,ROUND(H1327/G1327*100,2))</f>
        <v>0</v>
      </c>
    </row>
    <row r="1328" spans="1:10">
      <c r="A1328">
        <v>1326</v>
      </c>
      <c r="B1328" s="2">
        <f>IF(A1328&lt;=0,0,INT((A1328-1)/10)+1)</f>
        <v>133</v>
      </c>
      <c r="C1328" s="3">
        <f>IF(A1328&lt;=0,0,MIN(24+8*MAX(A1328-3,0),100))</f>
        <v>100</v>
      </c>
      <c r="D1328" s="3">
        <f>IF(A1328&lt;=0,0,MAX(FLOOR(C1328/A1328,1),1))</f>
        <v>1</v>
      </c>
      <c r="E1328" s="3">
        <f>IF(A1328&lt;=0,0,MAX(D1328*B1328+2,4))</f>
        <v>135</v>
      </c>
      <c r="F1328" s="4">
        <f>IF(C1328=0,0,MAX(C1328-E1328,0)/C1328)</f>
        <v>0</v>
      </c>
      <c r="G1328" s="3">
        <f>ROUND(A1328*CfgRawCapacityPerServerTB,4)</f>
        <v>3818880</v>
      </c>
      <c r="H1328" s="3">
        <f>ROUND(G1328*F1328,4)</f>
        <v>0</v>
      </c>
      <c r="I1328" s="3">
        <f>ROUND(H1328*CfgCapacityHeadroomFactor,4)</f>
        <v>0</v>
      </c>
      <c r="J1328" s="4">
        <f>IF(G1328=0,0,ROUND(H1328/G1328*100,2))</f>
        <v>0</v>
      </c>
    </row>
    <row r="1329" spans="1:10">
      <c r="A1329">
        <v>1327</v>
      </c>
      <c r="B1329" s="2">
        <f>IF(A1329&lt;=0,0,INT((A1329-1)/10)+1)</f>
        <v>133</v>
      </c>
      <c r="C1329" s="3">
        <f>IF(A1329&lt;=0,0,MIN(24+8*MAX(A1329-3,0),100))</f>
        <v>100</v>
      </c>
      <c r="D1329" s="3">
        <f>IF(A1329&lt;=0,0,MAX(FLOOR(C1329/A1329,1),1))</f>
        <v>1</v>
      </c>
      <c r="E1329" s="3">
        <f>IF(A1329&lt;=0,0,MAX(D1329*B1329+2,4))</f>
        <v>135</v>
      </c>
      <c r="F1329" s="4">
        <f>IF(C1329=0,0,MAX(C1329-E1329,0)/C1329)</f>
        <v>0</v>
      </c>
      <c r="G1329" s="3">
        <f>ROUND(A1329*CfgRawCapacityPerServerTB,4)</f>
        <v>3821760</v>
      </c>
      <c r="H1329" s="3">
        <f>ROUND(G1329*F1329,4)</f>
        <v>0</v>
      </c>
      <c r="I1329" s="3">
        <f>ROUND(H1329*CfgCapacityHeadroomFactor,4)</f>
        <v>0</v>
      </c>
      <c r="J1329" s="4">
        <f>IF(G1329=0,0,ROUND(H1329/G1329*100,2))</f>
        <v>0</v>
      </c>
    </row>
    <row r="1330" spans="1:10">
      <c r="A1330">
        <v>1328</v>
      </c>
      <c r="B1330" s="2">
        <f>IF(A1330&lt;=0,0,INT((A1330-1)/10)+1)</f>
        <v>133</v>
      </c>
      <c r="C1330" s="3">
        <f>IF(A1330&lt;=0,0,MIN(24+8*MAX(A1330-3,0),100))</f>
        <v>100</v>
      </c>
      <c r="D1330" s="3">
        <f>IF(A1330&lt;=0,0,MAX(FLOOR(C1330/A1330,1),1))</f>
        <v>1</v>
      </c>
      <c r="E1330" s="3">
        <f>IF(A1330&lt;=0,0,MAX(D1330*B1330+2,4))</f>
        <v>135</v>
      </c>
      <c r="F1330" s="4">
        <f>IF(C1330=0,0,MAX(C1330-E1330,0)/C1330)</f>
        <v>0</v>
      </c>
      <c r="G1330" s="3">
        <f>ROUND(A1330*CfgRawCapacityPerServerTB,4)</f>
        <v>3824640</v>
      </c>
      <c r="H1330" s="3">
        <f>ROUND(G1330*F1330,4)</f>
        <v>0</v>
      </c>
      <c r="I1330" s="3">
        <f>ROUND(H1330*CfgCapacityHeadroomFactor,4)</f>
        <v>0</v>
      </c>
      <c r="J1330" s="4">
        <f>IF(G1330=0,0,ROUND(H1330/G1330*100,2))</f>
        <v>0</v>
      </c>
    </row>
    <row r="1331" spans="1:10">
      <c r="A1331">
        <v>1329</v>
      </c>
      <c r="B1331" s="2">
        <f>IF(A1331&lt;=0,0,INT((A1331-1)/10)+1)</f>
        <v>133</v>
      </c>
      <c r="C1331" s="3">
        <f>IF(A1331&lt;=0,0,MIN(24+8*MAX(A1331-3,0),100))</f>
        <v>100</v>
      </c>
      <c r="D1331" s="3">
        <f>IF(A1331&lt;=0,0,MAX(FLOOR(C1331/A1331,1),1))</f>
        <v>1</v>
      </c>
      <c r="E1331" s="3">
        <f>IF(A1331&lt;=0,0,MAX(D1331*B1331+2,4))</f>
        <v>135</v>
      </c>
      <c r="F1331" s="4">
        <f>IF(C1331=0,0,MAX(C1331-E1331,0)/C1331)</f>
        <v>0</v>
      </c>
      <c r="G1331" s="3">
        <f>ROUND(A1331*CfgRawCapacityPerServerTB,4)</f>
        <v>3827520</v>
      </c>
      <c r="H1331" s="3">
        <f>ROUND(G1331*F1331,4)</f>
        <v>0</v>
      </c>
      <c r="I1331" s="3">
        <f>ROUND(H1331*CfgCapacityHeadroomFactor,4)</f>
        <v>0</v>
      </c>
      <c r="J1331" s="4">
        <f>IF(G1331=0,0,ROUND(H1331/G1331*100,2))</f>
        <v>0</v>
      </c>
    </row>
    <row r="1332" spans="1:10">
      <c r="A1332">
        <v>1330</v>
      </c>
      <c r="B1332" s="2">
        <f>IF(A1332&lt;=0,0,INT((A1332-1)/10)+1)</f>
        <v>133</v>
      </c>
      <c r="C1332" s="3">
        <f>IF(A1332&lt;=0,0,MIN(24+8*MAX(A1332-3,0),100))</f>
        <v>100</v>
      </c>
      <c r="D1332" s="3">
        <f>IF(A1332&lt;=0,0,MAX(FLOOR(C1332/A1332,1),1))</f>
        <v>1</v>
      </c>
      <c r="E1332" s="3">
        <f>IF(A1332&lt;=0,0,MAX(D1332*B1332+2,4))</f>
        <v>135</v>
      </c>
      <c r="F1332" s="4">
        <f>IF(C1332=0,0,MAX(C1332-E1332,0)/C1332)</f>
        <v>0</v>
      </c>
      <c r="G1332" s="3">
        <f>ROUND(A1332*CfgRawCapacityPerServerTB,4)</f>
        <v>3830400</v>
      </c>
      <c r="H1332" s="3">
        <f>ROUND(G1332*F1332,4)</f>
        <v>0</v>
      </c>
      <c r="I1332" s="3">
        <f>ROUND(H1332*CfgCapacityHeadroomFactor,4)</f>
        <v>0</v>
      </c>
      <c r="J1332" s="4">
        <f>IF(G1332=0,0,ROUND(H1332/G1332*100,2))</f>
        <v>0</v>
      </c>
    </row>
    <row r="1333" spans="1:10">
      <c r="A1333">
        <v>1331</v>
      </c>
      <c r="B1333" s="2">
        <f>IF(A1333&lt;=0,0,INT((A1333-1)/10)+1)</f>
        <v>134</v>
      </c>
      <c r="C1333" s="3">
        <f>IF(A1333&lt;=0,0,MIN(24+8*MAX(A1333-3,0),100))</f>
        <v>100</v>
      </c>
      <c r="D1333" s="3">
        <f>IF(A1333&lt;=0,0,MAX(FLOOR(C1333/A1333,1),1))</f>
        <v>1</v>
      </c>
      <c r="E1333" s="3">
        <f>IF(A1333&lt;=0,0,MAX(D1333*B1333+2,4))</f>
        <v>136</v>
      </c>
      <c r="F1333" s="4">
        <f>IF(C1333=0,0,MAX(C1333-E1333,0)/C1333)</f>
        <v>0</v>
      </c>
      <c r="G1333" s="3">
        <f>ROUND(A1333*CfgRawCapacityPerServerTB,4)</f>
        <v>3833280</v>
      </c>
      <c r="H1333" s="3">
        <f>ROUND(G1333*F1333,4)</f>
        <v>0</v>
      </c>
      <c r="I1333" s="3">
        <f>ROUND(H1333*CfgCapacityHeadroomFactor,4)</f>
        <v>0</v>
      </c>
      <c r="J1333" s="4">
        <f>IF(G1333=0,0,ROUND(H1333/G1333*100,2))</f>
        <v>0</v>
      </c>
    </row>
    <row r="1334" spans="1:10">
      <c r="A1334">
        <v>1332</v>
      </c>
      <c r="B1334" s="2">
        <f>IF(A1334&lt;=0,0,INT((A1334-1)/10)+1)</f>
        <v>134</v>
      </c>
      <c r="C1334" s="3">
        <f>IF(A1334&lt;=0,0,MIN(24+8*MAX(A1334-3,0),100))</f>
        <v>100</v>
      </c>
      <c r="D1334" s="3">
        <f>IF(A1334&lt;=0,0,MAX(FLOOR(C1334/A1334,1),1))</f>
        <v>1</v>
      </c>
      <c r="E1334" s="3">
        <f>IF(A1334&lt;=0,0,MAX(D1334*B1334+2,4))</f>
        <v>136</v>
      </c>
      <c r="F1334" s="4">
        <f>IF(C1334=0,0,MAX(C1334-E1334,0)/C1334)</f>
        <v>0</v>
      </c>
      <c r="G1334" s="3">
        <f>ROUND(A1334*CfgRawCapacityPerServerTB,4)</f>
        <v>3836160</v>
      </c>
      <c r="H1334" s="3">
        <f>ROUND(G1334*F1334,4)</f>
        <v>0</v>
      </c>
      <c r="I1334" s="3">
        <f>ROUND(H1334*CfgCapacityHeadroomFactor,4)</f>
        <v>0</v>
      </c>
      <c r="J1334" s="4">
        <f>IF(G1334=0,0,ROUND(H1334/G1334*100,2))</f>
        <v>0</v>
      </c>
    </row>
    <row r="1335" spans="1:10">
      <c r="A1335">
        <v>1333</v>
      </c>
      <c r="B1335" s="2">
        <f>IF(A1335&lt;=0,0,INT((A1335-1)/10)+1)</f>
        <v>134</v>
      </c>
      <c r="C1335" s="3">
        <f>IF(A1335&lt;=0,0,MIN(24+8*MAX(A1335-3,0),100))</f>
        <v>100</v>
      </c>
      <c r="D1335" s="3">
        <f>IF(A1335&lt;=0,0,MAX(FLOOR(C1335/A1335,1),1))</f>
        <v>1</v>
      </c>
      <c r="E1335" s="3">
        <f>IF(A1335&lt;=0,0,MAX(D1335*B1335+2,4))</f>
        <v>136</v>
      </c>
      <c r="F1335" s="4">
        <f>IF(C1335=0,0,MAX(C1335-E1335,0)/C1335)</f>
        <v>0</v>
      </c>
      <c r="G1335" s="3">
        <f>ROUND(A1335*CfgRawCapacityPerServerTB,4)</f>
        <v>3839040</v>
      </c>
      <c r="H1335" s="3">
        <f>ROUND(G1335*F1335,4)</f>
        <v>0</v>
      </c>
      <c r="I1335" s="3">
        <f>ROUND(H1335*CfgCapacityHeadroomFactor,4)</f>
        <v>0</v>
      </c>
      <c r="J1335" s="4">
        <f>IF(G1335=0,0,ROUND(H1335/G1335*100,2))</f>
        <v>0</v>
      </c>
    </row>
    <row r="1336" spans="1:10">
      <c r="A1336">
        <v>1334</v>
      </c>
      <c r="B1336" s="2">
        <f>IF(A1336&lt;=0,0,INT((A1336-1)/10)+1)</f>
        <v>134</v>
      </c>
      <c r="C1336" s="3">
        <f>IF(A1336&lt;=0,0,MIN(24+8*MAX(A1336-3,0),100))</f>
        <v>100</v>
      </c>
      <c r="D1336" s="3">
        <f>IF(A1336&lt;=0,0,MAX(FLOOR(C1336/A1336,1),1))</f>
        <v>1</v>
      </c>
      <c r="E1336" s="3">
        <f>IF(A1336&lt;=0,0,MAX(D1336*B1336+2,4))</f>
        <v>136</v>
      </c>
      <c r="F1336" s="4">
        <f>IF(C1336=0,0,MAX(C1336-E1336,0)/C1336)</f>
        <v>0</v>
      </c>
      <c r="G1336" s="3">
        <f>ROUND(A1336*CfgRawCapacityPerServerTB,4)</f>
        <v>3841920</v>
      </c>
      <c r="H1336" s="3">
        <f>ROUND(G1336*F1336,4)</f>
        <v>0</v>
      </c>
      <c r="I1336" s="3">
        <f>ROUND(H1336*CfgCapacityHeadroomFactor,4)</f>
        <v>0</v>
      </c>
      <c r="J1336" s="4">
        <f>IF(G1336=0,0,ROUND(H1336/G1336*100,2))</f>
        <v>0</v>
      </c>
    </row>
    <row r="1337" spans="1:10">
      <c r="A1337">
        <v>1335</v>
      </c>
      <c r="B1337" s="2">
        <f>IF(A1337&lt;=0,0,INT((A1337-1)/10)+1)</f>
        <v>134</v>
      </c>
      <c r="C1337" s="3">
        <f>IF(A1337&lt;=0,0,MIN(24+8*MAX(A1337-3,0),100))</f>
        <v>100</v>
      </c>
      <c r="D1337" s="3">
        <f>IF(A1337&lt;=0,0,MAX(FLOOR(C1337/A1337,1),1))</f>
        <v>1</v>
      </c>
      <c r="E1337" s="3">
        <f>IF(A1337&lt;=0,0,MAX(D1337*B1337+2,4))</f>
        <v>136</v>
      </c>
      <c r="F1337" s="4">
        <f>IF(C1337=0,0,MAX(C1337-E1337,0)/C1337)</f>
        <v>0</v>
      </c>
      <c r="G1337" s="3">
        <f>ROUND(A1337*CfgRawCapacityPerServerTB,4)</f>
        <v>3844800</v>
      </c>
      <c r="H1337" s="3">
        <f>ROUND(G1337*F1337,4)</f>
        <v>0</v>
      </c>
      <c r="I1337" s="3">
        <f>ROUND(H1337*CfgCapacityHeadroomFactor,4)</f>
        <v>0</v>
      </c>
      <c r="J1337" s="4">
        <f>IF(G1337=0,0,ROUND(H1337/G1337*100,2))</f>
        <v>0</v>
      </c>
    </row>
    <row r="1338" spans="1:10">
      <c r="A1338">
        <v>1336</v>
      </c>
      <c r="B1338" s="2">
        <f>IF(A1338&lt;=0,0,INT((A1338-1)/10)+1)</f>
        <v>134</v>
      </c>
      <c r="C1338" s="3">
        <f>IF(A1338&lt;=0,0,MIN(24+8*MAX(A1338-3,0),100))</f>
        <v>100</v>
      </c>
      <c r="D1338" s="3">
        <f>IF(A1338&lt;=0,0,MAX(FLOOR(C1338/A1338,1),1))</f>
        <v>1</v>
      </c>
      <c r="E1338" s="3">
        <f>IF(A1338&lt;=0,0,MAX(D1338*B1338+2,4))</f>
        <v>136</v>
      </c>
      <c r="F1338" s="4">
        <f>IF(C1338=0,0,MAX(C1338-E1338,0)/C1338)</f>
        <v>0</v>
      </c>
      <c r="G1338" s="3">
        <f>ROUND(A1338*CfgRawCapacityPerServerTB,4)</f>
        <v>3847680</v>
      </c>
      <c r="H1338" s="3">
        <f>ROUND(G1338*F1338,4)</f>
        <v>0</v>
      </c>
      <c r="I1338" s="3">
        <f>ROUND(H1338*CfgCapacityHeadroomFactor,4)</f>
        <v>0</v>
      </c>
      <c r="J1338" s="4">
        <f>IF(G1338=0,0,ROUND(H1338/G1338*100,2))</f>
        <v>0</v>
      </c>
    </row>
    <row r="1339" spans="1:10">
      <c r="A1339">
        <v>1337</v>
      </c>
      <c r="B1339" s="2">
        <f>IF(A1339&lt;=0,0,INT((A1339-1)/10)+1)</f>
        <v>134</v>
      </c>
      <c r="C1339" s="3">
        <f>IF(A1339&lt;=0,0,MIN(24+8*MAX(A1339-3,0),100))</f>
        <v>100</v>
      </c>
      <c r="D1339" s="3">
        <f>IF(A1339&lt;=0,0,MAX(FLOOR(C1339/A1339,1),1))</f>
        <v>1</v>
      </c>
      <c r="E1339" s="3">
        <f>IF(A1339&lt;=0,0,MAX(D1339*B1339+2,4))</f>
        <v>136</v>
      </c>
      <c r="F1339" s="4">
        <f>IF(C1339=0,0,MAX(C1339-E1339,0)/C1339)</f>
        <v>0</v>
      </c>
      <c r="G1339" s="3">
        <f>ROUND(A1339*CfgRawCapacityPerServerTB,4)</f>
        <v>3850560</v>
      </c>
      <c r="H1339" s="3">
        <f>ROUND(G1339*F1339,4)</f>
        <v>0</v>
      </c>
      <c r="I1339" s="3">
        <f>ROUND(H1339*CfgCapacityHeadroomFactor,4)</f>
        <v>0</v>
      </c>
      <c r="J1339" s="4">
        <f>IF(G1339=0,0,ROUND(H1339/G1339*100,2))</f>
        <v>0</v>
      </c>
    </row>
    <row r="1340" spans="1:10">
      <c r="A1340">
        <v>1338</v>
      </c>
      <c r="B1340" s="2">
        <f>IF(A1340&lt;=0,0,INT((A1340-1)/10)+1)</f>
        <v>134</v>
      </c>
      <c r="C1340" s="3">
        <f>IF(A1340&lt;=0,0,MIN(24+8*MAX(A1340-3,0),100))</f>
        <v>100</v>
      </c>
      <c r="D1340" s="3">
        <f>IF(A1340&lt;=0,0,MAX(FLOOR(C1340/A1340,1),1))</f>
        <v>1</v>
      </c>
      <c r="E1340" s="3">
        <f>IF(A1340&lt;=0,0,MAX(D1340*B1340+2,4))</f>
        <v>136</v>
      </c>
      <c r="F1340" s="4">
        <f>IF(C1340=0,0,MAX(C1340-E1340,0)/C1340)</f>
        <v>0</v>
      </c>
      <c r="G1340" s="3">
        <f>ROUND(A1340*CfgRawCapacityPerServerTB,4)</f>
        <v>3853440</v>
      </c>
      <c r="H1340" s="3">
        <f>ROUND(G1340*F1340,4)</f>
        <v>0</v>
      </c>
      <c r="I1340" s="3">
        <f>ROUND(H1340*CfgCapacityHeadroomFactor,4)</f>
        <v>0</v>
      </c>
      <c r="J1340" s="4">
        <f>IF(G1340=0,0,ROUND(H1340/G1340*100,2))</f>
        <v>0</v>
      </c>
    </row>
    <row r="1341" spans="1:10">
      <c r="A1341">
        <v>1339</v>
      </c>
      <c r="B1341" s="2">
        <f>IF(A1341&lt;=0,0,INT((A1341-1)/10)+1)</f>
        <v>134</v>
      </c>
      <c r="C1341" s="3">
        <f>IF(A1341&lt;=0,0,MIN(24+8*MAX(A1341-3,0),100))</f>
        <v>100</v>
      </c>
      <c r="D1341" s="3">
        <f>IF(A1341&lt;=0,0,MAX(FLOOR(C1341/A1341,1),1))</f>
        <v>1</v>
      </c>
      <c r="E1341" s="3">
        <f>IF(A1341&lt;=0,0,MAX(D1341*B1341+2,4))</f>
        <v>136</v>
      </c>
      <c r="F1341" s="4">
        <f>IF(C1341=0,0,MAX(C1341-E1341,0)/C1341)</f>
        <v>0</v>
      </c>
      <c r="G1341" s="3">
        <f>ROUND(A1341*CfgRawCapacityPerServerTB,4)</f>
        <v>3856320</v>
      </c>
      <c r="H1341" s="3">
        <f>ROUND(G1341*F1341,4)</f>
        <v>0</v>
      </c>
      <c r="I1341" s="3">
        <f>ROUND(H1341*CfgCapacityHeadroomFactor,4)</f>
        <v>0</v>
      </c>
      <c r="J1341" s="4">
        <f>IF(G1341=0,0,ROUND(H1341/G1341*100,2))</f>
        <v>0</v>
      </c>
    </row>
    <row r="1342" spans="1:10">
      <c r="A1342">
        <v>1340</v>
      </c>
      <c r="B1342" s="2">
        <f>IF(A1342&lt;=0,0,INT((A1342-1)/10)+1)</f>
        <v>134</v>
      </c>
      <c r="C1342" s="3">
        <f>IF(A1342&lt;=0,0,MIN(24+8*MAX(A1342-3,0),100))</f>
        <v>100</v>
      </c>
      <c r="D1342" s="3">
        <f>IF(A1342&lt;=0,0,MAX(FLOOR(C1342/A1342,1),1))</f>
        <v>1</v>
      </c>
      <c r="E1342" s="3">
        <f>IF(A1342&lt;=0,0,MAX(D1342*B1342+2,4))</f>
        <v>136</v>
      </c>
      <c r="F1342" s="4">
        <f>IF(C1342=0,0,MAX(C1342-E1342,0)/C1342)</f>
        <v>0</v>
      </c>
      <c r="G1342" s="3">
        <f>ROUND(A1342*CfgRawCapacityPerServerTB,4)</f>
        <v>3859200</v>
      </c>
      <c r="H1342" s="3">
        <f>ROUND(G1342*F1342,4)</f>
        <v>0</v>
      </c>
      <c r="I1342" s="3">
        <f>ROUND(H1342*CfgCapacityHeadroomFactor,4)</f>
        <v>0</v>
      </c>
      <c r="J1342" s="4">
        <f>IF(G1342=0,0,ROUND(H1342/G1342*100,2))</f>
        <v>0</v>
      </c>
    </row>
    <row r="1343" spans="1:10">
      <c r="A1343">
        <v>1341</v>
      </c>
      <c r="B1343" s="2">
        <f>IF(A1343&lt;=0,0,INT((A1343-1)/10)+1)</f>
        <v>135</v>
      </c>
      <c r="C1343" s="3">
        <f>IF(A1343&lt;=0,0,MIN(24+8*MAX(A1343-3,0),100))</f>
        <v>100</v>
      </c>
      <c r="D1343" s="3">
        <f>IF(A1343&lt;=0,0,MAX(FLOOR(C1343/A1343,1),1))</f>
        <v>1</v>
      </c>
      <c r="E1343" s="3">
        <f>IF(A1343&lt;=0,0,MAX(D1343*B1343+2,4))</f>
        <v>137</v>
      </c>
      <c r="F1343" s="4">
        <f>IF(C1343=0,0,MAX(C1343-E1343,0)/C1343)</f>
        <v>0</v>
      </c>
      <c r="G1343" s="3">
        <f>ROUND(A1343*CfgRawCapacityPerServerTB,4)</f>
        <v>3862080</v>
      </c>
      <c r="H1343" s="3">
        <f>ROUND(G1343*F1343,4)</f>
        <v>0</v>
      </c>
      <c r="I1343" s="3">
        <f>ROUND(H1343*CfgCapacityHeadroomFactor,4)</f>
        <v>0</v>
      </c>
      <c r="J1343" s="4">
        <f>IF(G1343=0,0,ROUND(H1343/G1343*100,2))</f>
        <v>0</v>
      </c>
    </row>
    <row r="1344" spans="1:10">
      <c r="A1344">
        <v>1342</v>
      </c>
      <c r="B1344" s="2">
        <f>IF(A1344&lt;=0,0,INT((A1344-1)/10)+1)</f>
        <v>135</v>
      </c>
      <c r="C1344" s="3">
        <f>IF(A1344&lt;=0,0,MIN(24+8*MAX(A1344-3,0),100))</f>
        <v>100</v>
      </c>
      <c r="D1344" s="3">
        <f>IF(A1344&lt;=0,0,MAX(FLOOR(C1344/A1344,1),1))</f>
        <v>1</v>
      </c>
      <c r="E1344" s="3">
        <f>IF(A1344&lt;=0,0,MAX(D1344*B1344+2,4))</f>
        <v>137</v>
      </c>
      <c r="F1344" s="4">
        <f>IF(C1344=0,0,MAX(C1344-E1344,0)/C1344)</f>
        <v>0</v>
      </c>
      <c r="G1344" s="3">
        <f>ROUND(A1344*CfgRawCapacityPerServerTB,4)</f>
        <v>3864960</v>
      </c>
      <c r="H1344" s="3">
        <f>ROUND(G1344*F1344,4)</f>
        <v>0</v>
      </c>
      <c r="I1344" s="3">
        <f>ROUND(H1344*CfgCapacityHeadroomFactor,4)</f>
        <v>0</v>
      </c>
      <c r="J1344" s="4">
        <f>IF(G1344=0,0,ROUND(H1344/G1344*100,2))</f>
        <v>0</v>
      </c>
    </row>
    <row r="1345" spans="1:10">
      <c r="A1345">
        <v>1343</v>
      </c>
      <c r="B1345" s="2">
        <f>IF(A1345&lt;=0,0,INT((A1345-1)/10)+1)</f>
        <v>135</v>
      </c>
      <c r="C1345" s="3">
        <f>IF(A1345&lt;=0,0,MIN(24+8*MAX(A1345-3,0),100))</f>
        <v>100</v>
      </c>
      <c r="D1345" s="3">
        <f>IF(A1345&lt;=0,0,MAX(FLOOR(C1345/A1345,1),1))</f>
        <v>1</v>
      </c>
      <c r="E1345" s="3">
        <f>IF(A1345&lt;=0,0,MAX(D1345*B1345+2,4))</f>
        <v>137</v>
      </c>
      <c r="F1345" s="4">
        <f>IF(C1345=0,0,MAX(C1345-E1345,0)/C1345)</f>
        <v>0</v>
      </c>
      <c r="G1345" s="3">
        <f>ROUND(A1345*CfgRawCapacityPerServerTB,4)</f>
        <v>3867840</v>
      </c>
      <c r="H1345" s="3">
        <f>ROUND(G1345*F1345,4)</f>
        <v>0</v>
      </c>
      <c r="I1345" s="3">
        <f>ROUND(H1345*CfgCapacityHeadroomFactor,4)</f>
        <v>0</v>
      </c>
      <c r="J1345" s="4">
        <f>IF(G1345=0,0,ROUND(H1345/G1345*100,2))</f>
        <v>0</v>
      </c>
    </row>
    <row r="1346" spans="1:10">
      <c r="A1346">
        <v>1344</v>
      </c>
      <c r="B1346" s="2">
        <f>IF(A1346&lt;=0,0,INT((A1346-1)/10)+1)</f>
        <v>135</v>
      </c>
      <c r="C1346" s="3">
        <f>IF(A1346&lt;=0,0,MIN(24+8*MAX(A1346-3,0),100))</f>
        <v>100</v>
      </c>
      <c r="D1346" s="3">
        <f>IF(A1346&lt;=0,0,MAX(FLOOR(C1346/A1346,1),1))</f>
        <v>1</v>
      </c>
      <c r="E1346" s="3">
        <f>IF(A1346&lt;=0,0,MAX(D1346*B1346+2,4))</f>
        <v>137</v>
      </c>
      <c r="F1346" s="4">
        <f>IF(C1346=0,0,MAX(C1346-E1346,0)/C1346)</f>
        <v>0</v>
      </c>
      <c r="G1346" s="3">
        <f>ROUND(A1346*CfgRawCapacityPerServerTB,4)</f>
        <v>3870720</v>
      </c>
      <c r="H1346" s="3">
        <f>ROUND(G1346*F1346,4)</f>
        <v>0</v>
      </c>
      <c r="I1346" s="3">
        <f>ROUND(H1346*CfgCapacityHeadroomFactor,4)</f>
        <v>0</v>
      </c>
      <c r="J1346" s="4">
        <f>IF(G1346=0,0,ROUND(H1346/G1346*100,2))</f>
        <v>0</v>
      </c>
    </row>
    <row r="1347" spans="1:10">
      <c r="A1347">
        <v>1345</v>
      </c>
      <c r="B1347" s="2">
        <f>IF(A1347&lt;=0,0,INT((A1347-1)/10)+1)</f>
        <v>135</v>
      </c>
      <c r="C1347" s="3">
        <f>IF(A1347&lt;=0,0,MIN(24+8*MAX(A1347-3,0),100))</f>
        <v>100</v>
      </c>
      <c r="D1347" s="3">
        <f>IF(A1347&lt;=0,0,MAX(FLOOR(C1347/A1347,1),1))</f>
        <v>1</v>
      </c>
      <c r="E1347" s="3">
        <f>IF(A1347&lt;=0,0,MAX(D1347*B1347+2,4))</f>
        <v>137</v>
      </c>
      <c r="F1347" s="4">
        <f>IF(C1347=0,0,MAX(C1347-E1347,0)/C1347)</f>
        <v>0</v>
      </c>
      <c r="G1347" s="3">
        <f>ROUND(A1347*CfgRawCapacityPerServerTB,4)</f>
        <v>3873600</v>
      </c>
      <c r="H1347" s="3">
        <f>ROUND(G1347*F1347,4)</f>
        <v>0</v>
      </c>
      <c r="I1347" s="3">
        <f>ROUND(H1347*CfgCapacityHeadroomFactor,4)</f>
        <v>0</v>
      </c>
      <c r="J1347" s="4">
        <f>IF(G1347=0,0,ROUND(H1347/G1347*100,2))</f>
        <v>0</v>
      </c>
    </row>
    <row r="1348" spans="1:10">
      <c r="A1348">
        <v>1346</v>
      </c>
      <c r="B1348" s="2">
        <f>IF(A1348&lt;=0,0,INT((A1348-1)/10)+1)</f>
        <v>135</v>
      </c>
      <c r="C1348" s="3">
        <f>IF(A1348&lt;=0,0,MIN(24+8*MAX(A1348-3,0),100))</f>
        <v>100</v>
      </c>
      <c r="D1348" s="3">
        <f>IF(A1348&lt;=0,0,MAX(FLOOR(C1348/A1348,1),1))</f>
        <v>1</v>
      </c>
      <c r="E1348" s="3">
        <f>IF(A1348&lt;=0,0,MAX(D1348*B1348+2,4))</f>
        <v>137</v>
      </c>
      <c r="F1348" s="4">
        <f>IF(C1348=0,0,MAX(C1348-E1348,0)/C1348)</f>
        <v>0</v>
      </c>
      <c r="G1348" s="3">
        <f>ROUND(A1348*CfgRawCapacityPerServerTB,4)</f>
        <v>3876480</v>
      </c>
      <c r="H1348" s="3">
        <f>ROUND(G1348*F1348,4)</f>
        <v>0</v>
      </c>
      <c r="I1348" s="3">
        <f>ROUND(H1348*CfgCapacityHeadroomFactor,4)</f>
        <v>0</v>
      </c>
      <c r="J1348" s="4">
        <f>IF(G1348=0,0,ROUND(H1348/G1348*100,2))</f>
        <v>0</v>
      </c>
    </row>
    <row r="1349" spans="1:10">
      <c r="A1349">
        <v>1347</v>
      </c>
      <c r="B1349" s="2">
        <f>IF(A1349&lt;=0,0,INT((A1349-1)/10)+1)</f>
        <v>135</v>
      </c>
      <c r="C1349" s="3">
        <f>IF(A1349&lt;=0,0,MIN(24+8*MAX(A1349-3,0),100))</f>
        <v>100</v>
      </c>
      <c r="D1349" s="3">
        <f>IF(A1349&lt;=0,0,MAX(FLOOR(C1349/A1349,1),1))</f>
        <v>1</v>
      </c>
      <c r="E1349" s="3">
        <f>IF(A1349&lt;=0,0,MAX(D1349*B1349+2,4))</f>
        <v>137</v>
      </c>
      <c r="F1349" s="4">
        <f>IF(C1349=0,0,MAX(C1349-E1349,0)/C1349)</f>
        <v>0</v>
      </c>
      <c r="G1349" s="3">
        <f>ROUND(A1349*CfgRawCapacityPerServerTB,4)</f>
        <v>3879360</v>
      </c>
      <c r="H1349" s="3">
        <f>ROUND(G1349*F1349,4)</f>
        <v>0</v>
      </c>
      <c r="I1349" s="3">
        <f>ROUND(H1349*CfgCapacityHeadroomFactor,4)</f>
        <v>0</v>
      </c>
      <c r="J1349" s="4">
        <f>IF(G1349=0,0,ROUND(H1349/G1349*100,2))</f>
        <v>0</v>
      </c>
    </row>
    <row r="1350" spans="1:10">
      <c r="A1350">
        <v>1348</v>
      </c>
      <c r="B1350" s="2">
        <f>IF(A1350&lt;=0,0,INT((A1350-1)/10)+1)</f>
        <v>135</v>
      </c>
      <c r="C1350" s="3">
        <f>IF(A1350&lt;=0,0,MIN(24+8*MAX(A1350-3,0),100))</f>
        <v>100</v>
      </c>
      <c r="D1350" s="3">
        <f>IF(A1350&lt;=0,0,MAX(FLOOR(C1350/A1350,1),1))</f>
        <v>1</v>
      </c>
      <c r="E1350" s="3">
        <f>IF(A1350&lt;=0,0,MAX(D1350*B1350+2,4))</f>
        <v>137</v>
      </c>
      <c r="F1350" s="4">
        <f>IF(C1350=0,0,MAX(C1350-E1350,0)/C1350)</f>
        <v>0</v>
      </c>
      <c r="G1350" s="3">
        <f>ROUND(A1350*CfgRawCapacityPerServerTB,4)</f>
        <v>3882240</v>
      </c>
      <c r="H1350" s="3">
        <f>ROUND(G1350*F1350,4)</f>
        <v>0</v>
      </c>
      <c r="I1350" s="3">
        <f>ROUND(H1350*CfgCapacityHeadroomFactor,4)</f>
        <v>0</v>
      </c>
      <c r="J1350" s="4">
        <f>IF(G1350=0,0,ROUND(H1350/G1350*100,2))</f>
        <v>0</v>
      </c>
    </row>
    <row r="1351" spans="1:10">
      <c r="A1351">
        <v>1349</v>
      </c>
      <c r="B1351" s="2">
        <f>IF(A1351&lt;=0,0,INT((A1351-1)/10)+1)</f>
        <v>135</v>
      </c>
      <c r="C1351" s="3">
        <f>IF(A1351&lt;=0,0,MIN(24+8*MAX(A1351-3,0),100))</f>
        <v>100</v>
      </c>
      <c r="D1351" s="3">
        <f>IF(A1351&lt;=0,0,MAX(FLOOR(C1351/A1351,1),1))</f>
        <v>1</v>
      </c>
      <c r="E1351" s="3">
        <f>IF(A1351&lt;=0,0,MAX(D1351*B1351+2,4))</f>
        <v>137</v>
      </c>
      <c r="F1351" s="4">
        <f>IF(C1351=0,0,MAX(C1351-E1351,0)/C1351)</f>
        <v>0</v>
      </c>
      <c r="G1351" s="3">
        <f>ROUND(A1351*CfgRawCapacityPerServerTB,4)</f>
        <v>3885120</v>
      </c>
      <c r="H1351" s="3">
        <f>ROUND(G1351*F1351,4)</f>
        <v>0</v>
      </c>
      <c r="I1351" s="3">
        <f>ROUND(H1351*CfgCapacityHeadroomFactor,4)</f>
        <v>0</v>
      </c>
      <c r="J1351" s="4">
        <f>IF(G1351=0,0,ROUND(H1351/G1351*100,2))</f>
        <v>0</v>
      </c>
    </row>
    <row r="1352" spans="1:10">
      <c r="A1352">
        <v>1350</v>
      </c>
      <c r="B1352" s="2">
        <f>IF(A1352&lt;=0,0,INT((A1352-1)/10)+1)</f>
        <v>135</v>
      </c>
      <c r="C1352" s="3">
        <f>IF(A1352&lt;=0,0,MIN(24+8*MAX(A1352-3,0),100))</f>
        <v>100</v>
      </c>
      <c r="D1352" s="3">
        <f>IF(A1352&lt;=0,0,MAX(FLOOR(C1352/A1352,1),1))</f>
        <v>1</v>
      </c>
      <c r="E1352" s="3">
        <f>IF(A1352&lt;=0,0,MAX(D1352*B1352+2,4))</f>
        <v>137</v>
      </c>
      <c r="F1352" s="4">
        <f>IF(C1352=0,0,MAX(C1352-E1352,0)/C1352)</f>
        <v>0</v>
      </c>
      <c r="G1352" s="3">
        <f>ROUND(A1352*CfgRawCapacityPerServerTB,4)</f>
        <v>3888000</v>
      </c>
      <c r="H1352" s="3">
        <f>ROUND(G1352*F1352,4)</f>
        <v>0</v>
      </c>
      <c r="I1352" s="3">
        <f>ROUND(H1352*CfgCapacityHeadroomFactor,4)</f>
        <v>0</v>
      </c>
      <c r="J1352" s="4">
        <f>IF(G1352=0,0,ROUND(H1352/G1352*100,2))</f>
        <v>0</v>
      </c>
    </row>
    <row r="1353" spans="1:10">
      <c r="A1353">
        <v>1351</v>
      </c>
      <c r="B1353" s="2">
        <f>IF(A1353&lt;=0,0,INT((A1353-1)/10)+1)</f>
        <v>136</v>
      </c>
      <c r="C1353" s="3">
        <f>IF(A1353&lt;=0,0,MIN(24+8*MAX(A1353-3,0),100))</f>
        <v>100</v>
      </c>
      <c r="D1353" s="3">
        <f>IF(A1353&lt;=0,0,MAX(FLOOR(C1353/A1353,1),1))</f>
        <v>1</v>
      </c>
      <c r="E1353" s="3">
        <f>IF(A1353&lt;=0,0,MAX(D1353*B1353+2,4))</f>
        <v>138</v>
      </c>
      <c r="F1353" s="4">
        <f>IF(C1353=0,0,MAX(C1353-E1353,0)/C1353)</f>
        <v>0</v>
      </c>
      <c r="G1353" s="3">
        <f>ROUND(A1353*CfgRawCapacityPerServerTB,4)</f>
        <v>3890880</v>
      </c>
      <c r="H1353" s="3">
        <f>ROUND(G1353*F1353,4)</f>
        <v>0</v>
      </c>
      <c r="I1353" s="3">
        <f>ROUND(H1353*CfgCapacityHeadroomFactor,4)</f>
        <v>0</v>
      </c>
      <c r="J1353" s="4">
        <f>IF(G1353=0,0,ROUND(H1353/G1353*100,2))</f>
        <v>0</v>
      </c>
    </row>
    <row r="1354" spans="1:10">
      <c r="A1354">
        <v>1352</v>
      </c>
      <c r="B1354" s="2">
        <f>IF(A1354&lt;=0,0,INT((A1354-1)/10)+1)</f>
        <v>136</v>
      </c>
      <c r="C1354" s="3">
        <f>IF(A1354&lt;=0,0,MIN(24+8*MAX(A1354-3,0),100))</f>
        <v>100</v>
      </c>
      <c r="D1354" s="3">
        <f>IF(A1354&lt;=0,0,MAX(FLOOR(C1354/A1354,1),1))</f>
        <v>1</v>
      </c>
      <c r="E1354" s="3">
        <f>IF(A1354&lt;=0,0,MAX(D1354*B1354+2,4))</f>
        <v>138</v>
      </c>
      <c r="F1354" s="4">
        <f>IF(C1354=0,0,MAX(C1354-E1354,0)/C1354)</f>
        <v>0</v>
      </c>
      <c r="G1354" s="3">
        <f>ROUND(A1354*CfgRawCapacityPerServerTB,4)</f>
        <v>3893760</v>
      </c>
      <c r="H1354" s="3">
        <f>ROUND(G1354*F1354,4)</f>
        <v>0</v>
      </c>
      <c r="I1354" s="3">
        <f>ROUND(H1354*CfgCapacityHeadroomFactor,4)</f>
        <v>0</v>
      </c>
      <c r="J1354" s="4">
        <f>IF(G1354=0,0,ROUND(H1354/G1354*100,2))</f>
        <v>0</v>
      </c>
    </row>
    <row r="1355" spans="1:10">
      <c r="A1355">
        <v>1353</v>
      </c>
      <c r="B1355" s="2">
        <f>IF(A1355&lt;=0,0,INT((A1355-1)/10)+1)</f>
        <v>136</v>
      </c>
      <c r="C1355" s="3">
        <f>IF(A1355&lt;=0,0,MIN(24+8*MAX(A1355-3,0),100))</f>
        <v>100</v>
      </c>
      <c r="D1355" s="3">
        <f>IF(A1355&lt;=0,0,MAX(FLOOR(C1355/A1355,1),1))</f>
        <v>1</v>
      </c>
      <c r="E1355" s="3">
        <f>IF(A1355&lt;=0,0,MAX(D1355*B1355+2,4))</f>
        <v>138</v>
      </c>
      <c r="F1355" s="4">
        <f>IF(C1355=0,0,MAX(C1355-E1355,0)/C1355)</f>
        <v>0</v>
      </c>
      <c r="G1355" s="3">
        <f>ROUND(A1355*CfgRawCapacityPerServerTB,4)</f>
        <v>3896640</v>
      </c>
      <c r="H1355" s="3">
        <f>ROUND(G1355*F1355,4)</f>
        <v>0</v>
      </c>
      <c r="I1355" s="3">
        <f>ROUND(H1355*CfgCapacityHeadroomFactor,4)</f>
        <v>0</v>
      </c>
      <c r="J1355" s="4">
        <f>IF(G1355=0,0,ROUND(H1355/G1355*100,2))</f>
        <v>0</v>
      </c>
    </row>
    <row r="1356" spans="1:10">
      <c r="A1356">
        <v>1354</v>
      </c>
      <c r="B1356" s="2">
        <f>IF(A1356&lt;=0,0,INT((A1356-1)/10)+1)</f>
        <v>136</v>
      </c>
      <c r="C1356" s="3">
        <f>IF(A1356&lt;=0,0,MIN(24+8*MAX(A1356-3,0),100))</f>
        <v>100</v>
      </c>
      <c r="D1356" s="3">
        <f>IF(A1356&lt;=0,0,MAX(FLOOR(C1356/A1356,1),1))</f>
        <v>1</v>
      </c>
      <c r="E1356" s="3">
        <f>IF(A1356&lt;=0,0,MAX(D1356*B1356+2,4))</f>
        <v>138</v>
      </c>
      <c r="F1356" s="4">
        <f>IF(C1356=0,0,MAX(C1356-E1356,0)/C1356)</f>
        <v>0</v>
      </c>
      <c r="G1356" s="3">
        <f>ROUND(A1356*CfgRawCapacityPerServerTB,4)</f>
        <v>3899520</v>
      </c>
      <c r="H1356" s="3">
        <f>ROUND(G1356*F1356,4)</f>
        <v>0</v>
      </c>
      <c r="I1356" s="3">
        <f>ROUND(H1356*CfgCapacityHeadroomFactor,4)</f>
        <v>0</v>
      </c>
      <c r="J1356" s="4">
        <f>IF(G1356=0,0,ROUND(H1356/G1356*100,2))</f>
        <v>0</v>
      </c>
    </row>
    <row r="1357" spans="1:10">
      <c r="A1357">
        <v>1355</v>
      </c>
      <c r="B1357" s="2">
        <f>IF(A1357&lt;=0,0,INT((A1357-1)/10)+1)</f>
        <v>136</v>
      </c>
      <c r="C1357" s="3">
        <f>IF(A1357&lt;=0,0,MIN(24+8*MAX(A1357-3,0),100))</f>
        <v>100</v>
      </c>
      <c r="D1357" s="3">
        <f>IF(A1357&lt;=0,0,MAX(FLOOR(C1357/A1357,1),1))</f>
        <v>1</v>
      </c>
      <c r="E1357" s="3">
        <f>IF(A1357&lt;=0,0,MAX(D1357*B1357+2,4))</f>
        <v>138</v>
      </c>
      <c r="F1357" s="4">
        <f>IF(C1357=0,0,MAX(C1357-E1357,0)/C1357)</f>
        <v>0</v>
      </c>
      <c r="G1357" s="3">
        <f>ROUND(A1357*CfgRawCapacityPerServerTB,4)</f>
        <v>3902400</v>
      </c>
      <c r="H1357" s="3">
        <f>ROUND(G1357*F1357,4)</f>
        <v>0</v>
      </c>
      <c r="I1357" s="3">
        <f>ROUND(H1357*CfgCapacityHeadroomFactor,4)</f>
        <v>0</v>
      </c>
      <c r="J1357" s="4">
        <f>IF(G1357=0,0,ROUND(H1357/G1357*100,2))</f>
        <v>0</v>
      </c>
    </row>
    <row r="1358" spans="1:10">
      <c r="A1358">
        <v>1356</v>
      </c>
      <c r="B1358" s="2">
        <f>IF(A1358&lt;=0,0,INT((A1358-1)/10)+1)</f>
        <v>136</v>
      </c>
      <c r="C1358" s="3">
        <f>IF(A1358&lt;=0,0,MIN(24+8*MAX(A1358-3,0),100))</f>
        <v>100</v>
      </c>
      <c r="D1358" s="3">
        <f>IF(A1358&lt;=0,0,MAX(FLOOR(C1358/A1358,1),1))</f>
        <v>1</v>
      </c>
      <c r="E1358" s="3">
        <f>IF(A1358&lt;=0,0,MAX(D1358*B1358+2,4))</f>
        <v>138</v>
      </c>
      <c r="F1358" s="4">
        <f>IF(C1358=0,0,MAX(C1358-E1358,0)/C1358)</f>
        <v>0</v>
      </c>
      <c r="G1358" s="3">
        <f>ROUND(A1358*CfgRawCapacityPerServerTB,4)</f>
        <v>3905280</v>
      </c>
      <c r="H1358" s="3">
        <f>ROUND(G1358*F1358,4)</f>
        <v>0</v>
      </c>
      <c r="I1358" s="3">
        <f>ROUND(H1358*CfgCapacityHeadroomFactor,4)</f>
        <v>0</v>
      </c>
      <c r="J1358" s="4">
        <f>IF(G1358=0,0,ROUND(H1358/G1358*100,2))</f>
        <v>0</v>
      </c>
    </row>
    <row r="1359" spans="1:10">
      <c r="A1359">
        <v>1357</v>
      </c>
      <c r="B1359" s="2">
        <f>IF(A1359&lt;=0,0,INT((A1359-1)/10)+1)</f>
        <v>136</v>
      </c>
      <c r="C1359" s="3">
        <f>IF(A1359&lt;=0,0,MIN(24+8*MAX(A1359-3,0),100))</f>
        <v>100</v>
      </c>
      <c r="D1359" s="3">
        <f>IF(A1359&lt;=0,0,MAX(FLOOR(C1359/A1359,1),1))</f>
        <v>1</v>
      </c>
      <c r="E1359" s="3">
        <f>IF(A1359&lt;=0,0,MAX(D1359*B1359+2,4))</f>
        <v>138</v>
      </c>
      <c r="F1359" s="4">
        <f>IF(C1359=0,0,MAX(C1359-E1359,0)/C1359)</f>
        <v>0</v>
      </c>
      <c r="G1359" s="3">
        <f>ROUND(A1359*CfgRawCapacityPerServerTB,4)</f>
        <v>3908160</v>
      </c>
      <c r="H1359" s="3">
        <f>ROUND(G1359*F1359,4)</f>
        <v>0</v>
      </c>
      <c r="I1359" s="3">
        <f>ROUND(H1359*CfgCapacityHeadroomFactor,4)</f>
        <v>0</v>
      </c>
      <c r="J1359" s="4">
        <f>IF(G1359=0,0,ROUND(H1359/G1359*100,2))</f>
        <v>0</v>
      </c>
    </row>
    <row r="1360" spans="1:10">
      <c r="A1360">
        <v>1358</v>
      </c>
      <c r="B1360" s="2">
        <f>IF(A1360&lt;=0,0,INT((A1360-1)/10)+1)</f>
        <v>136</v>
      </c>
      <c r="C1360" s="3">
        <f>IF(A1360&lt;=0,0,MIN(24+8*MAX(A1360-3,0),100))</f>
        <v>100</v>
      </c>
      <c r="D1360" s="3">
        <f>IF(A1360&lt;=0,0,MAX(FLOOR(C1360/A1360,1),1))</f>
        <v>1</v>
      </c>
      <c r="E1360" s="3">
        <f>IF(A1360&lt;=0,0,MAX(D1360*B1360+2,4))</f>
        <v>138</v>
      </c>
      <c r="F1360" s="4">
        <f>IF(C1360=0,0,MAX(C1360-E1360,0)/C1360)</f>
        <v>0</v>
      </c>
      <c r="G1360" s="3">
        <f>ROUND(A1360*CfgRawCapacityPerServerTB,4)</f>
        <v>3911040</v>
      </c>
      <c r="H1360" s="3">
        <f>ROUND(G1360*F1360,4)</f>
        <v>0</v>
      </c>
      <c r="I1360" s="3">
        <f>ROUND(H1360*CfgCapacityHeadroomFactor,4)</f>
        <v>0</v>
      </c>
      <c r="J1360" s="4">
        <f>IF(G1360=0,0,ROUND(H1360/G1360*100,2))</f>
        <v>0</v>
      </c>
    </row>
    <row r="1361" spans="1:10">
      <c r="A1361">
        <v>1359</v>
      </c>
      <c r="B1361" s="2">
        <f>IF(A1361&lt;=0,0,INT((A1361-1)/10)+1)</f>
        <v>136</v>
      </c>
      <c r="C1361" s="3">
        <f>IF(A1361&lt;=0,0,MIN(24+8*MAX(A1361-3,0),100))</f>
        <v>100</v>
      </c>
      <c r="D1361" s="3">
        <f>IF(A1361&lt;=0,0,MAX(FLOOR(C1361/A1361,1),1))</f>
        <v>1</v>
      </c>
      <c r="E1361" s="3">
        <f>IF(A1361&lt;=0,0,MAX(D1361*B1361+2,4))</f>
        <v>138</v>
      </c>
      <c r="F1361" s="4">
        <f>IF(C1361=0,0,MAX(C1361-E1361,0)/C1361)</f>
        <v>0</v>
      </c>
      <c r="G1361" s="3">
        <f>ROUND(A1361*CfgRawCapacityPerServerTB,4)</f>
        <v>3913920</v>
      </c>
      <c r="H1361" s="3">
        <f>ROUND(G1361*F1361,4)</f>
        <v>0</v>
      </c>
      <c r="I1361" s="3">
        <f>ROUND(H1361*CfgCapacityHeadroomFactor,4)</f>
        <v>0</v>
      </c>
      <c r="J1361" s="4">
        <f>IF(G1361=0,0,ROUND(H1361/G1361*100,2))</f>
        <v>0</v>
      </c>
    </row>
    <row r="1362" spans="1:10">
      <c r="A1362">
        <v>1360</v>
      </c>
      <c r="B1362" s="2">
        <f>IF(A1362&lt;=0,0,INT((A1362-1)/10)+1)</f>
        <v>136</v>
      </c>
      <c r="C1362" s="3">
        <f>IF(A1362&lt;=0,0,MIN(24+8*MAX(A1362-3,0),100))</f>
        <v>100</v>
      </c>
      <c r="D1362" s="3">
        <f>IF(A1362&lt;=0,0,MAX(FLOOR(C1362/A1362,1),1))</f>
        <v>1</v>
      </c>
      <c r="E1362" s="3">
        <f>IF(A1362&lt;=0,0,MAX(D1362*B1362+2,4))</f>
        <v>138</v>
      </c>
      <c r="F1362" s="4">
        <f>IF(C1362=0,0,MAX(C1362-E1362,0)/C1362)</f>
        <v>0</v>
      </c>
      <c r="G1362" s="3">
        <f>ROUND(A1362*CfgRawCapacityPerServerTB,4)</f>
        <v>3916800</v>
      </c>
      <c r="H1362" s="3">
        <f>ROUND(G1362*F1362,4)</f>
        <v>0</v>
      </c>
      <c r="I1362" s="3">
        <f>ROUND(H1362*CfgCapacityHeadroomFactor,4)</f>
        <v>0</v>
      </c>
      <c r="J1362" s="4">
        <f>IF(G1362=0,0,ROUND(H1362/G1362*100,2))</f>
        <v>0</v>
      </c>
    </row>
    <row r="1363" spans="1:10">
      <c r="A1363">
        <v>1361</v>
      </c>
      <c r="B1363" s="2">
        <f>IF(A1363&lt;=0,0,INT((A1363-1)/10)+1)</f>
        <v>137</v>
      </c>
      <c r="C1363" s="3">
        <f>IF(A1363&lt;=0,0,MIN(24+8*MAX(A1363-3,0),100))</f>
        <v>100</v>
      </c>
      <c r="D1363" s="3">
        <f>IF(A1363&lt;=0,0,MAX(FLOOR(C1363/A1363,1),1))</f>
        <v>1</v>
      </c>
      <c r="E1363" s="3">
        <f>IF(A1363&lt;=0,0,MAX(D1363*B1363+2,4))</f>
        <v>139</v>
      </c>
      <c r="F1363" s="4">
        <f>IF(C1363=0,0,MAX(C1363-E1363,0)/C1363)</f>
        <v>0</v>
      </c>
      <c r="G1363" s="3">
        <f>ROUND(A1363*CfgRawCapacityPerServerTB,4)</f>
        <v>3919680</v>
      </c>
      <c r="H1363" s="3">
        <f>ROUND(G1363*F1363,4)</f>
        <v>0</v>
      </c>
      <c r="I1363" s="3">
        <f>ROUND(H1363*CfgCapacityHeadroomFactor,4)</f>
        <v>0</v>
      </c>
      <c r="J1363" s="4">
        <f>IF(G1363=0,0,ROUND(H1363/G1363*100,2))</f>
        <v>0</v>
      </c>
    </row>
    <row r="1364" spans="1:10">
      <c r="A1364">
        <v>1362</v>
      </c>
      <c r="B1364" s="2">
        <f>IF(A1364&lt;=0,0,INT((A1364-1)/10)+1)</f>
        <v>137</v>
      </c>
      <c r="C1364" s="3">
        <f>IF(A1364&lt;=0,0,MIN(24+8*MAX(A1364-3,0),100))</f>
        <v>100</v>
      </c>
      <c r="D1364" s="3">
        <f>IF(A1364&lt;=0,0,MAX(FLOOR(C1364/A1364,1),1))</f>
        <v>1</v>
      </c>
      <c r="E1364" s="3">
        <f>IF(A1364&lt;=0,0,MAX(D1364*B1364+2,4))</f>
        <v>139</v>
      </c>
      <c r="F1364" s="4">
        <f>IF(C1364=0,0,MAX(C1364-E1364,0)/C1364)</f>
        <v>0</v>
      </c>
      <c r="G1364" s="3">
        <f>ROUND(A1364*CfgRawCapacityPerServerTB,4)</f>
        <v>3922560</v>
      </c>
      <c r="H1364" s="3">
        <f>ROUND(G1364*F1364,4)</f>
        <v>0</v>
      </c>
      <c r="I1364" s="3">
        <f>ROUND(H1364*CfgCapacityHeadroomFactor,4)</f>
        <v>0</v>
      </c>
      <c r="J1364" s="4">
        <f>IF(G1364=0,0,ROUND(H1364/G1364*100,2))</f>
        <v>0</v>
      </c>
    </row>
    <row r="1365" spans="1:10">
      <c r="A1365">
        <v>1363</v>
      </c>
      <c r="B1365" s="2">
        <f>IF(A1365&lt;=0,0,INT((A1365-1)/10)+1)</f>
        <v>137</v>
      </c>
      <c r="C1365" s="3">
        <f>IF(A1365&lt;=0,0,MIN(24+8*MAX(A1365-3,0),100))</f>
        <v>100</v>
      </c>
      <c r="D1365" s="3">
        <f>IF(A1365&lt;=0,0,MAX(FLOOR(C1365/A1365,1),1))</f>
        <v>1</v>
      </c>
      <c r="E1365" s="3">
        <f>IF(A1365&lt;=0,0,MAX(D1365*B1365+2,4))</f>
        <v>139</v>
      </c>
      <c r="F1365" s="4">
        <f>IF(C1365=0,0,MAX(C1365-E1365,0)/C1365)</f>
        <v>0</v>
      </c>
      <c r="G1365" s="3">
        <f>ROUND(A1365*CfgRawCapacityPerServerTB,4)</f>
        <v>3925440</v>
      </c>
      <c r="H1365" s="3">
        <f>ROUND(G1365*F1365,4)</f>
        <v>0</v>
      </c>
      <c r="I1365" s="3">
        <f>ROUND(H1365*CfgCapacityHeadroomFactor,4)</f>
        <v>0</v>
      </c>
      <c r="J1365" s="4">
        <f>IF(G1365=0,0,ROUND(H1365/G1365*100,2))</f>
        <v>0</v>
      </c>
    </row>
    <row r="1366" spans="1:10">
      <c r="A1366">
        <v>1364</v>
      </c>
      <c r="B1366" s="2">
        <f>IF(A1366&lt;=0,0,INT((A1366-1)/10)+1)</f>
        <v>137</v>
      </c>
      <c r="C1366" s="3">
        <f>IF(A1366&lt;=0,0,MIN(24+8*MAX(A1366-3,0),100))</f>
        <v>100</v>
      </c>
      <c r="D1366" s="3">
        <f>IF(A1366&lt;=0,0,MAX(FLOOR(C1366/A1366,1),1))</f>
        <v>1</v>
      </c>
      <c r="E1366" s="3">
        <f>IF(A1366&lt;=0,0,MAX(D1366*B1366+2,4))</f>
        <v>139</v>
      </c>
      <c r="F1366" s="4">
        <f>IF(C1366=0,0,MAX(C1366-E1366,0)/C1366)</f>
        <v>0</v>
      </c>
      <c r="G1366" s="3">
        <f>ROUND(A1366*CfgRawCapacityPerServerTB,4)</f>
        <v>3928320</v>
      </c>
      <c r="H1366" s="3">
        <f>ROUND(G1366*F1366,4)</f>
        <v>0</v>
      </c>
      <c r="I1366" s="3">
        <f>ROUND(H1366*CfgCapacityHeadroomFactor,4)</f>
        <v>0</v>
      </c>
      <c r="J1366" s="4">
        <f>IF(G1366=0,0,ROUND(H1366/G1366*100,2))</f>
        <v>0</v>
      </c>
    </row>
    <row r="1367" spans="1:10">
      <c r="A1367">
        <v>1365</v>
      </c>
      <c r="B1367" s="2">
        <f>IF(A1367&lt;=0,0,INT((A1367-1)/10)+1)</f>
        <v>137</v>
      </c>
      <c r="C1367" s="3">
        <f>IF(A1367&lt;=0,0,MIN(24+8*MAX(A1367-3,0),100))</f>
        <v>100</v>
      </c>
      <c r="D1367" s="3">
        <f>IF(A1367&lt;=0,0,MAX(FLOOR(C1367/A1367,1),1))</f>
        <v>1</v>
      </c>
      <c r="E1367" s="3">
        <f>IF(A1367&lt;=0,0,MAX(D1367*B1367+2,4))</f>
        <v>139</v>
      </c>
      <c r="F1367" s="4">
        <f>IF(C1367=0,0,MAX(C1367-E1367,0)/C1367)</f>
        <v>0</v>
      </c>
      <c r="G1367" s="3">
        <f>ROUND(A1367*CfgRawCapacityPerServerTB,4)</f>
        <v>3931200</v>
      </c>
      <c r="H1367" s="3">
        <f>ROUND(G1367*F1367,4)</f>
        <v>0</v>
      </c>
      <c r="I1367" s="3">
        <f>ROUND(H1367*CfgCapacityHeadroomFactor,4)</f>
        <v>0</v>
      </c>
      <c r="J1367" s="4">
        <f>IF(G1367=0,0,ROUND(H1367/G1367*100,2))</f>
        <v>0</v>
      </c>
    </row>
    <row r="1368" spans="1:10">
      <c r="A1368">
        <v>1366</v>
      </c>
      <c r="B1368" s="2">
        <f>IF(A1368&lt;=0,0,INT((A1368-1)/10)+1)</f>
        <v>137</v>
      </c>
      <c r="C1368" s="3">
        <f>IF(A1368&lt;=0,0,MIN(24+8*MAX(A1368-3,0),100))</f>
        <v>100</v>
      </c>
      <c r="D1368" s="3">
        <f>IF(A1368&lt;=0,0,MAX(FLOOR(C1368/A1368,1),1))</f>
        <v>1</v>
      </c>
      <c r="E1368" s="3">
        <f>IF(A1368&lt;=0,0,MAX(D1368*B1368+2,4))</f>
        <v>139</v>
      </c>
      <c r="F1368" s="4">
        <f>IF(C1368=0,0,MAX(C1368-E1368,0)/C1368)</f>
        <v>0</v>
      </c>
      <c r="G1368" s="3">
        <f>ROUND(A1368*CfgRawCapacityPerServerTB,4)</f>
        <v>3934080</v>
      </c>
      <c r="H1368" s="3">
        <f>ROUND(G1368*F1368,4)</f>
        <v>0</v>
      </c>
      <c r="I1368" s="3">
        <f>ROUND(H1368*CfgCapacityHeadroomFactor,4)</f>
        <v>0</v>
      </c>
      <c r="J1368" s="4">
        <f>IF(G1368=0,0,ROUND(H1368/G1368*100,2))</f>
        <v>0</v>
      </c>
    </row>
    <row r="1369" spans="1:10">
      <c r="A1369">
        <v>1367</v>
      </c>
      <c r="B1369" s="2">
        <f>IF(A1369&lt;=0,0,INT((A1369-1)/10)+1)</f>
        <v>137</v>
      </c>
      <c r="C1369" s="3">
        <f>IF(A1369&lt;=0,0,MIN(24+8*MAX(A1369-3,0),100))</f>
        <v>100</v>
      </c>
      <c r="D1369" s="3">
        <f>IF(A1369&lt;=0,0,MAX(FLOOR(C1369/A1369,1),1))</f>
        <v>1</v>
      </c>
      <c r="E1369" s="3">
        <f>IF(A1369&lt;=0,0,MAX(D1369*B1369+2,4))</f>
        <v>139</v>
      </c>
      <c r="F1369" s="4">
        <f>IF(C1369=0,0,MAX(C1369-E1369,0)/C1369)</f>
        <v>0</v>
      </c>
      <c r="G1369" s="3">
        <f>ROUND(A1369*CfgRawCapacityPerServerTB,4)</f>
        <v>3936960</v>
      </c>
      <c r="H1369" s="3">
        <f>ROUND(G1369*F1369,4)</f>
        <v>0</v>
      </c>
      <c r="I1369" s="3">
        <f>ROUND(H1369*CfgCapacityHeadroomFactor,4)</f>
        <v>0</v>
      </c>
      <c r="J1369" s="4">
        <f>IF(G1369=0,0,ROUND(H1369/G1369*100,2))</f>
        <v>0</v>
      </c>
    </row>
    <row r="1370" spans="1:10">
      <c r="A1370">
        <v>1368</v>
      </c>
      <c r="B1370" s="2">
        <f>IF(A1370&lt;=0,0,INT((A1370-1)/10)+1)</f>
        <v>137</v>
      </c>
      <c r="C1370" s="3">
        <f>IF(A1370&lt;=0,0,MIN(24+8*MAX(A1370-3,0),100))</f>
        <v>100</v>
      </c>
      <c r="D1370" s="3">
        <f>IF(A1370&lt;=0,0,MAX(FLOOR(C1370/A1370,1),1))</f>
        <v>1</v>
      </c>
      <c r="E1370" s="3">
        <f>IF(A1370&lt;=0,0,MAX(D1370*B1370+2,4))</f>
        <v>139</v>
      </c>
      <c r="F1370" s="4">
        <f>IF(C1370=0,0,MAX(C1370-E1370,0)/C1370)</f>
        <v>0</v>
      </c>
      <c r="G1370" s="3">
        <f>ROUND(A1370*CfgRawCapacityPerServerTB,4)</f>
        <v>3939840</v>
      </c>
      <c r="H1370" s="3">
        <f>ROUND(G1370*F1370,4)</f>
        <v>0</v>
      </c>
      <c r="I1370" s="3">
        <f>ROUND(H1370*CfgCapacityHeadroomFactor,4)</f>
        <v>0</v>
      </c>
      <c r="J1370" s="4">
        <f>IF(G1370=0,0,ROUND(H1370/G1370*100,2))</f>
        <v>0</v>
      </c>
    </row>
    <row r="1371" spans="1:10">
      <c r="A1371">
        <v>1369</v>
      </c>
      <c r="B1371" s="2">
        <f>IF(A1371&lt;=0,0,INT((A1371-1)/10)+1)</f>
        <v>137</v>
      </c>
      <c r="C1371" s="3">
        <f>IF(A1371&lt;=0,0,MIN(24+8*MAX(A1371-3,0),100))</f>
        <v>100</v>
      </c>
      <c r="D1371" s="3">
        <f>IF(A1371&lt;=0,0,MAX(FLOOR(C1371/A1371,1),1))</f>
        <v>1</v>
      </c>
      <c r="E1371" s="3">
        <f>IF(A1371&lt;=0,0,MAX(D1371*B1371+2,4))</f>
        <v>139</v>
      </c>
      <c r="F1371" s="4">
        <f>IF(C1371=0,0,MAX(C1371-E1371,0)/C1371)</f>
        <v>0</v>
      </c>
      <c r="G1371" s="3">
        <f>ROUND(A1371*CfgRawCapacityPerServerTB,4)</f>
        <v>3942720</v>
      </c>
      <c r="H1371" s="3">
        <f>ROUND(G1371*F1371,4)</f>
        <v>0</v>
      </c>
      <c r="I1371" s="3">
        <f>ROUND(H1371*CfgCapacityHeadroomFactor,4)</f>
        <v>0</v>
      </c>
      <c r="J1371" s="4">
        <f>IF(G1371=0,0,ROUND(H1371/G1371*100,2))</f>
        <v>0</v>
      </c>
    </row>
    <row r="1372" spans="1:10">
      <c r="A1372">
        <v>1370</v>
      </c>
      <c r="B1372" s="2">
        <f>IF(A1372&lt;=0,0,INT((A1372-1)/10)+1)</f>
        <v>137</v>
      </c>
      <c r="C1372" s="3">
        <f>IF(A1372&lt;=0,0,MIN(24+8*MAX(A1372-3,0),100))</f>
        <v>100</v>
      </c>
      <c r="D1372" s="3">
        <f>IF(A1372&lt;=0,0,MAX(FLOOR(C1372/A1372,1),1))</f>
        <v>1</v>
      </c>
      <c r="E1372" s="3">
        <f>IF(A1372&lt;=0,0,MAX(D1372*B1372+2,4))</f>
        <v>139</v>
      </c>
      <c r="F1372" s="4">
        <f>IF(C1372=0,0,MAX(C1372-E1372,0)/C1372)</f>
        <v>0</v>
      </c>
      <c r="G1372" s="3">
        <f>ROUND(A1372*CfgRawCapacityPerServerTB,4)</f>
        <v>3945600</v>
      </c>
      <c r="H1372" s="3">
        <f>ROUND(G1372*F1372,4)</f>
        <v>0</v>
      </c>
      <c r="I1372" s="3">
        <f>ROUND(H1372*CfgCapacityHeadroomFactor,4)</f>
        <v>0</v>
      </c>
      <c r="J1372" s="4">
        <f>IF(G1372=0,0,ROUND(H1372/G1372*100,2))</f>
        <v>0</v>
      </c>
    </row>
    <row r="1373" spans="1:10">
      <c r="A1373">
        <v>1371</v>
      </c>
      <c r="B1373" s="2">
        <f>IF(A1373&lt;=0,0,INT((A1373-1)/10)+1)</f>
        <v>138</v>
      </c>
      <c r="C1373" s="3">
        <f>IF(A1373&lt;=0,0,MIN(24+8*MAX(A1373-3,0),100))</f>
        <v>100</v>
      </c>
      <c r="D1373" s="3">
        <f>IF(A1373&lt;=0,0,MAX(FLOOR(C1373/A1373,1),1))</f>
        <v>1</v>
      </c>
      <c r="E1373" s="3">
        <f>IF(A1373&lt;=0,0,MAX(D1373*B1373+2,4))</f>
        <v>140</v>
      </c>
      <c r="F1373" s="4">
        <f>IF(C1373=0,0,MAX(C1373-E1373,0)/C1373)</f>
        <v>0</v>
      </c>
      <c r="G1373" s="3">
        <f>ROUND(A1373*CfgRawCapacityPerServerTB,4)</f>
        <v>3948480</v>
      </c>
      <c r="H1373" s="3">
        <f>ROUND(G1373*F1373,4)</f>
        <v>0</v>
      </c>
      <c r="I1373" s="3">
        <f>ROUND(H1373*CfgCapacityHeadroomFactor,4)</f>
        <v>0</v>
      </c>
      <c r="J1373" s="4">
        <f>IF(G1373=0,0,ROUND(H1373/G1373*100,2))</f>
        <v>0</v>
      </c>
    </row>
    <row r="1374" spans="1:10">
      <c r="A1374">
        <v>1372</v>
      </c>
      <c r="B1374" s="2">
        <f>IF(A1374&lt;=0,0,INT((A1374-1)/10)+1)</f>
        <v>138</v>
      </c>
      <c r="C1374" s="3">
        <f>IF(A1374&lt;=0,0,MIN(24+8*MAX(A1374-3,0),100))</f>
        <v>100</v>
      </c>
      <c r="D1374" s="3">
        <f>IF(A1374&lt;=0,0,MAX(FLOOR(C1374/A1374,1),1))</f>
        <v>1</v>
      </c>
      <c r="E1374" s="3">
        <f>IF(A1374&lt;=0,0,MAX(D1374*B1374+2,4))</f>
        <v>140</v>
      </c>
      <c r="F1374" s="4">
        <f>IF(C1374=0,0,MAX(C1374-E1374,0)/C1374)</f>
        <v>0</v>
      </c>
      <c r="G1374" s="3">
        <f>ROUND(A1374*CfgRawCapacityPerServerTB,4)</f>
        <v>3951360</v>
      </c>
      <c r="H1374" s="3">
        <f>ROUND(G1374*F1374,4)</f>
        <v>0</v>
      </c>
      <c r="I1374" s="3">
        <f>ROUND(H1374*CfgCapacityHeadroomFactor,4)</f>
        <v>0</v>
      </c>
      <c r="J1374" s="4">
        <f>IF(G1374=0,0,ROUND(H1374/G1374*100,2))</f>
        <v>0</v>
      </c>
    </row>
    <row r="1375" spans="1:10">
      <c r="A1375">
        <v>1373</v>
      </c>
      <c r="B1375" s="2">
        <f>IF(A1375&lt;=0,0,INT((A1375-1)/10)+1)</f>
        <v>138</v>
      </c>
      <c r="C1375" s="3">
        <f>IF(A1375&lt;=0,0,MIN(24+8*MAX(A1375-3,0),100))</f>
        <v>100</v>
      </c>
      <c r="D1375" s="3">
        <f>IF(A1375&lt;=0,0,MAX(FLOOR(C1375/A1375,1),1))</f>
        <v>1</v>
      </c>
      <c r="E1375" s="3">
        <f>IF(A1375&lt;=0,0,MAX(D1375*B1375+2,4))</f>
        <v>140</v>
      </c>
      <c r="F1375" s="4">
        <f>IF(C1375=0,0,MAX(C1375-E1375,0)/C1375)</f>
        <v>0</v>
      </c>
      <c r="G1375" s="3">
        <f>ROUND(A1375*CfgRawCapacityPerServerTB,4)</f>
        <v>3954240</v>
      </c>
      <c r="H1375" s="3">
        <f>ROUND(G1375*F1375,4)</f>
        <v>0</v>
      </c>
      <c r="I1375" s="3">
        <f>ROUND(H1375*CfgCapacityHeadroomFactor,4)</f>
        <v>0</v>
      </c>
      <c r="J1375" s="4">
        <f>IF(G1375=0,0,ROUND(H1375/G1375*100,2))</f>
        <v>0</v>
      </c>
    </row>
    <row r="1376" spans="1:10">
      <c r="A1376">
        <v>1374</v>
      </c>
      <c r="B1376" s="2">
        <f>IF(A1376&lt;=0,0,INT((A1376-1)/10)+1)</f>
        <v>138</v>
      </c>
      <c r="C1376" s="3">
        <f>IF(A1376&lt;=0,0,MIN(24+8*MAX(A1376-3,0),100))</f>
        <v>100</v>
      </c>
      <c r="D1376" s="3">
        <f>IF(A1376&lt;=0,0,MAX(FLOOR(C1376/A1376,1),1))</f>
        <v>1</v>
      </c>
      <c r="E1376" s="3">
        <f>IF(A1376&lt;=0,0,MAX(D1376*B1376+2,4))</f>
        <v>140</v>
      </c>
      <c r="F1376" s="4">
        <f>IF(C1376=0,0,MAX(C1376-E1376,0)/C1376)</f>
        <v>0</v>
      </c>
      <c r="G1376" s="3">
        <f>ROUND(A1376*CfgRawCapacityPerServerTB,4)</f>
        <v>3957120</v>
      </c>
      <c r="H1376" s="3">
        <f>ROUND(G1376*F1376,4)</f>
        <v>0</v>
      </c>
      <c r="I1376" s="3">
        <f>ROUND(H1376*CfgCapacityHeadroomFactor,4)</f>
        <v>0</v>
      </c>
      <c r="J1376" s="4">
        <f>IF(G1376=0,0,ROUND(H1376/G1376*100,2))</f>
        <v>0</v>
      </c>
    </row>
    <row r="1377" spans="1:10">
      <c r="A1377">
        <v>1375</v>
      </c>
      <c r="B1377" s="2">
        <f>IF(A1377&lt;=0,0,INT((A1377-1)/10)+1)</f>
        <v>138</v>
      </c>
      <c r="C1377" s="3">
        <f>IF(A1377&lt;=0,0,MIN(24+8*MAX(A1377-3,0),100))</f>
        <v>100</v>
      </c>
      <c r="D1377" s="3">
        <f>IF(A1377&lt;=0,0,MAX(FLOOR(C1377/A1377,1),1))</f>
        <v>1</v>
      </c>
      <c r="E1377" s="3">
        <f>IF(A1377&lt;=0,0,MAX(D1377*B1377+2,4))</f>
        <v>140</v>
      </c>
      <c r="F1377" s="4">
        <f>IF(C1377=0,0,MAX(C1377-E1377,0)/C1377)</f>
        <v>0</v>
      </c>
      <c r="G1377" s="3">
        <f>ROUND(A1377*CfgRawCapacityPerServerTB,4)</f>
        <v>3960000</v>
      </c>
      <c r="H1377" s="3">
        <f>ROUND(G1377*F1377,4)</f>
        <v>0</v>
      </c>
      <c r="I1377" s="3">
        <f>ROUND(H1377*CfgCapacityHeadroomFactor,4)</f>
        <v>0</v>
      </c>
      <c r="J1377" s="4">
        <f>IF(G1377=0,0,ROUND(H1377/G1377*100,2))</f>
        <v>0</v>
      </c>
    </row>
    <row r="1378" spans="1:10">
      <c r="A1378">
        <v>1376</v>
      </c>
      <c r="B1378" s="2">
        <f>IF(A1378&lt;=0,0,INT((A1378-1)/10)+1)</f>
        <v>138</v>
      </c>
      <c r="C1378" s="3">
        <f>IF(A1378&lt;=0,0,MIN(24+8*MAX(A1378-3,0),100))</f>
        <v>100</v>
      </c>
      <c r="D1378" s="3">
        <f>IF(A1378&lt;=0,0,MAX(FLOOR(C1378/A1378,1),1))</f>
        <v>1</v>
      </c>
      <c r="E1378" s="3">
        <f>IF(A1378&lt;=0,0,MAX(D1378*B1378+2,4))</f>
        <v>140</v>
      </c>
      <c r="F1378" s="4">
        <f>IF(C1378=0,0,MAX(C1378-E1378,0)/C1378)</f>
        <v>0</v>
      </c>
      <c r="G1378" s="3">
        <f>ROUND(A1378*CfgRawCapacityPerServerTB,4)</f>
        <v>3962880</v>
      </c>
      <c r="H1378" s="3">
        <f>ROUND(G1378*F1378,4)</f>
        <v>0</v>
      </c>
      <c r="I1378" s="3">
        <f>ROUND(H1378*CfgCapacityHeadroomFactor,4)</f>
        <v>0</v>
      </c>
      <c r="J1378" s="4">
        <f>IF(G1378=0,0,ROUND(H1378/G1378*100,2))</f>
        <v>0</v>
      </c>
    </row>
    <row r="1379" spans="1:10">
      <c r="A1379">
        <v>1377</v>
      </c>
      <c r="B1379" s="2">
        <f>IF(A1379&lt;=0,0,INT((A1379-1)/10)+1)</f>
        <v>138</v>
      </c>
      <c r="C1379" s="3">
        <f>IF(A1379&lt;=0,0,MIN(24+8*MAX(A1379-3,0),100))</f>
        <v>100</v>
      </c>
      <c r="D1379" s="3">
        <f>IF(A1379&lt;=0,0,MAX(FLOOR(C1379/A1379,1),1))</f>
        <v>1</v>
      </c>
      <c r="E1379" s="3">
        <f>IF(A1379&lt;=0,0,MAX(D1379*B1379+2,4))</f>
        <v>140</v>
      </c>
      <c r="F1379" s="4">
        <f>IF(C1379=0,0,MAX(C1379-E1379,0)/C1379)</f>
        <v>0</v>
      </c>
      <c r="G1379" s="3">
        <f>ROUND(A1379*CfgRawCapacityPerServerTB,4)</f>
        <v>3965760</v>
      </c>
      <c r="H1379" s="3">
        <f>ROUND(G1379*F1379,4)</f>
        <v>0</v>
      </c>
      <c r="I1379" s="3">
        <f>ROUND(H1379*CfgCapacityHeadroomFactor,4)</f>
        <v>0</v>
      </c>
      <c r="J1379" s="4">
        <f>IF(G1379=0,0,ROUND(H1379/G1379*100,2))</f>
        <v>0</v>
      </c>
    </row>
    <row r="1380" spans="1:10">
      <c r="A1380">
        <v>1378</v>
      </c>
      <c r="B1380" s="2">
        <f>IF(A1380&lt;=0,0,INT((A1380-1)/10)+1)</f>
        <v>138</v>
      </c>
      <c r="C1380" s="3">
        <f>IF(A1380&lt;=0,0,MIN(24+8*MAX(A1380-3,0),100))</f>
        <v>100</v>
      </c>
      <c r="D1380" s="3">
        <f>IF(A1380&lt;=0,0,MAX(FLOOR(C1380/A1380,1),1))</f>
        <v>1</v>
      </c>
      <c r="E1380" s="3">
        <f>IF(A1380&lt;=0,0,MAX(D1380*B1380+2,4))</f>
        <v>140</v>
      </c>
      <c r="F1380" s="4">
        <f>IF(C1380=0,0,MAX(C1380-E1380,0)/C1380)</f>
        <v>0</v>
      </c>
      <c r="G1380" s="3">
        <f>ROUND(A1380*CfgRawCapacityPerServerTB,4)</f>
        <v>3968640</v>
      </c>
      <c r="H1380" s="3">
        <f>ROUND(G1380*F1380,4)</f>
        <v>0</v>
      </c>
      <c r="I1380" s="3">
        <f>ROUND(H1380*CfgCapacityHeadroomFactor,4)</f>
        <v>0</v>
      </c>
      <c r="J1380" s="4">
        <f>IF(G1380=0,0,ROUND(H1380/G1380*100,2))</f>
        <v>0</v>
      </c>
    </row>
    <row r="1381" spans="1:10">
      <c r="A1381">
        <v>1379</v>
      </c>
      <c r="B1381" s="2">
        <f>IF(A1381&lt;=0,0,INT((A1381-1)/10)+1)</f>
        <v>138</v>
      </c>
      <c r="C1381" s="3">
        <f>IF(A1381&lt;=0,0,MIN(24+8*MAX(A1381-3,0),100))</f>
        <v>100</v>
      </c>
      <c r="D1381" s="3">
        <f>IF(A1381&lt;=0,0,MAX(FLOOR(C1381/A1381,1),1))</f>
        <v>1</v>
      </c>
      <c r="E1381" s="3">
        <f>IF(A1381&lt;=0,0,MAX(D1381*B1381+2,4))</f>
        <v>140</v>
      </c>
      <c r="F1381" s="4">
        <f>IF(C1381=0,0,MAX(C1381-E1381,0)/C1381)</f>
        <v>0</v>
      </c>
      <c r="G1381" s="3">
        <f>ROUND(A1381*CfgRawCapacityPerServerTB,4)</f>
        <v>3971520</v>
      </c>
      <c r="H1381" s="3">
        <f>ROUND(G1381*F1381,4)</f>
        <v>0</v>
      </c>
      <c r="I1381" s="3">
        <f>ROUND(H1381*CfgCapacityHeadroomFactor,4)</f>
        <v>0</v>
      </c>
      <c r="J1381" s="4">
        <f>IF(G1381=0,0,ROUND(H1381/G1381*100,2))</f>
        <v>0</v>
      </c>
    </row>
    <row r="1382" spans="1:10">
      <c r="A1382">
        <v>1380</v>
      </c>
      <c r="B1382" s="2">
        <f>IF(A1382&lt;=0,0,INT((A1382-1)/10)+1)</f>
        <v>138</v>
      </c>
      <c r="C1382" s="3">
        <f>IF(A1382&lt;=0,0,MIN(24+8*MAX(A1382-3,0),100))</f>
        <v>100</v>
      </c>
      <c r="D1382" s="3">
        <f>IF(A1382&lt;=0,0,MAX(FLOOR(C1382/A1382,1),1))</f>
        <v>1</v>
      </c>
      <c r="E1382" s="3">
        <f>IF(A1382&lt;=0,0,MAX(D1382*B1382+2,4))</f>
        <v>140</v>
      </c>
      <c r="F1382" s="4">
        <f>IF(C1382=0,0,MAX(C1382-E1382,0)/C1382)</f>
        <v>0</v>
      </c>
      <c r="G1382" s="3">
        <f>ROUND(A1382*CfgRawCapacityPerServerTB,4)</f>
        <v>3974400</v>
      </c>
      <c r="H1382" s="3">
        <f>ROUND(G1382*F1382,4)</f>
        <v>0</v>
      </c>
      <c r="I1382" s="3">
        <f>ROUND(H1382*CfgCapacityHeadroomFactor,4)</f>
        <v>0</v>
      </c>
      <c r="J1382" s="4">
        <f>IF(G1382=0,0,ROUND(H1382/G1382*100,2))</f>
        <v>0</v>
      </c>
    </row>
    <row r="1383" spans="1:10">
      <c r="A1383">
        <v>1381</v>
      </c>
      <c r="B1383" s="2">
        <f>IF(A1383&lt;=0,0,INT((A1383-1)/10)+1)</f>
        <v>139</v>
      </c>
      <c r="C1383" s="3">
        <f>IF(A1383&lt;=0,0,MIN(24+8*MAX(A1383-3,0),100))</f>
        <v>100</v>
      </c>
      <c r="D1383" s="3">
        <f>IF(A1383&lt;=0,0,MAX(FLOOR(C1383/A1383,1),1))</f>
        <v>1</v>
      </c>
      <c r="E1383" s="3">
        <f>IF(A1383&lt;=0,0,MAX(D1383*B1383+2,4))</f>
        <v>141</v>
      </c>
      <c r="F1383" s="4">
        <f>IF(C1383=0,0,MAX(C1383-E1383,0)/C1383)</f>
        <v>0</v>
      </c>
      <c r="G1383" s="3">
        <f>ROUND(A1383*CfgRawCapacityPerServerTB,4)</f>
        <v>3977280</v>
      </c>
      <c r="H1383" s="3">
        <f>ROUND(G1383*F1383,4)</f>
        <v>0</v>
      </c>
      <c r="I1383" s="3">
        <f>ROUND(H1383*CfgCapacityHeadroomFactor,4)</f>
        <v>0</v>
      </c>
      <c r="J1383" s="4">
        <f>IF(G1383=0,0,ROUND(H1383/G1383*100,2))</f>
        <v>0</v>
      </c>
    </row>
    <row r="1384" spans="1:10">
      <c r="A1384">
        <v>1382</v>
      </c>
      <c r="B1384" s="2">
        <f>IF(A1384&lt;=0,0,INT((A1384-1)/10)+1)</f>
        <v>139</v>
      </c>
      <c r="C1384" s="3">
        <f>IF(A1384&lt;=0,0,MIN(24+8*MAX(A1384-3,0),100))</f>
        <v>100</v>
      </c>
      <c r="D1384" s="3">
        <f>IF(A1384&lt;=0,0,MAX(FLOOR(C1384/A1384,1),1))</f>
        <v>1</v>
      </c>
      <c r="E1384" s="3">
        <f>IF(A1384&lt;=0,0,MAX(D1384*B1384+2,4))</f>
        <v>141</v>
      </c>
      <c r="F1384" s="4">
        <f>IF(C1384=0,0,MAX(C1384-E1384,0)/C1384)</f>
        <v>0</v>
      </c>
      <c r="G1384" s="3">
        <f>ROUND(A1384*CfgRawCapacityPerServerTB,4)</f>
        <v>3980160</v>
      </c>
      <c r="H1384" s="3">
        <f>ROUND(G1384*F1384,4)</f>
        <v>0</v>
      </c>
      <c r="I1384" s="3">
        <f>ROUND(H1384*CfgCapacityHeadroomFactor,4)</f>
        <v>0</v>
      </c>
      <c r="J1384" s="4">
        <f>IF(G1384=0,0,ROUND(H1384/G1384*100,2))</f>
        <v>0</v>
      </c>
    </row>
    <row r="1385" spans="1:10">
      <c r="A1385">
        <v>1383</v>
      </c>
      <c r="B1385" s="2">
        <f>IF(A1385&lt;=0,0,INT((A1385-1)/10)+1)</f>
        <v>139</v>
      </c>
      <c r="C1385" s="3">
        <f>IF(A1385&lt;=0,0,MIN(24+8*MAX(A1385-3,0),100))</f>
        <v>100</v>
      </c>
      <c r="D1385" s="3">
        <f>IF(A1385&lt;=0,0,MAX(FLOOR(C1385/A1385,1),1))</f>
        <v>1</v>
      </c>
      <c r="E1385" s="3">
        <f>IF(A1385&lt;=0,0,MAX(D1385*B1385+2,4))</f>
        <v>141</v>
      </c>
      <c r="F1385" s="4">
        <f>IF(C1385=0,0,MAX(C1385-E1385,0)/C1385)</f>
        <v>0</v>
      </c>
      <c r="G1385" s="3">
        <f>ROUND(A1385*CfgRawCapacityPerServerTB,4)</f>
        <v>3983040</v>
      </c>
      <c r="H1385" s="3">
        <f>ROUND(G1385*F1385,4)</f>
        <v>0</v>
      </c>
      <c r="I1385" s="3">
        <f>ROUND(H1385*CfgCapacityHeadroomFactor,4)</f>
        <v>0</v>
      </c>
      <c r="J1385" s="4">
        <f>IF(G1385=0,0,ROUND(H1385/G1385*100,2))</f>
        <v>0</v>
      </c>
    </row>
    <row r="1386" spans="1:10">
      <c r="A1386">
        <v>1384</v>
      </c>
      <c r="B1386" s="2">
        <f>IF(A1386&lt;=0,0,INT((A1386-1)/10)+1)</f>
        <v>139</v>
      </c>
      <c r="C1386" s="3">
        <f>IF(A1386&lt;=0,0,MIN(24+8*MAX(A1386-3,0),100))</f>
        <v>100</v>
      </c>
      <c r="D1386" s="3">
        <f>IF(A1386&lt;=0,0,MAX(FLOOR(C1386/A1386,1),1))</f>
        <v>1</v>
      </c>
      <c r="E1386" s="3">
        <f>IF(A1386&lt;=0,0,MAX(D1386*B1386+2,4))</f>
        <v>141</v>
      </c>
      <c r="F1386" s="4">
        <f>IF(C1386=0,0,MAX(C1386-E1386,0)/C1386)</f>
        <v>0</v>
      </c>
      <c r="G1386" s="3">
        <f>ROUND(A1386*CfgRawCapacityPerServerTB,4)</f>
        <v>3985920</v>
      </c>
      <c r="H1386" s="3">
        <f>ROUND(G1386*F1386,4)</f>
        <v>0</v>
      </c>
      <c r="I1386" s="3">
        <f>ROUND(H1386*CfgCapacityHeadroomFactor,4)</f>
        <v>0</v>
      </c>
      <c r="J1386" s="4">
        <f>IF(G1386=0,0,ROUND(H1386/G1386*100,2))</f>
        <v>0</v>
      </c>
    </row>
    <row r="1387" spans="1:10">
      <c r="A1387">
        <v>1385</v>
      </c>
      <c r="B1387" s="2">
        <f>IF(A1387&lt;=0,0,INT((A1387-1)/10)+1)</f>
        <v>139</v>
      </c>
      <c r="C1387" s="3">
        <f>IF(A1387&lt;=0,0,MIN(24+8*MAX(A1387-3,0),100))</f>
        <v>100</v>
      </c>
      <c r="D1387" s="3">
        <f>IF(A1387&lt;=0,0,MAX(FLOOR(C1387/A1387,1),1))</f>
        <v>1</v>
      </c>
      <c r="E1387" s="3">
        <f>IF(A1387&lt;=0,0,MAX(D1387*B1387+2,4))</f>
        <v>141</v>
      </c>
      <c r="F1387" s="4">
        <f>IF(C1387=0,0,MAX(C1387-E1387,0)/C1387)</f>
        <v>0</v>
      </c>
      <c r="G1387" s="3">
        <f>ROUND(A1387*CfgRawCapacityPerServerTB,4)</f>
        <v>3988800</v>
      </c>
      <c r="H1387" s="3">
        <f>ROUND(G1387*F1387,4)</f>
        <v>0</v>
      </c>
      <c r="I1387" s="3">
        <f>ROUND(H1387*CfgCapacityHeadroomFactor,4)</f>
        <v>0</v>
      </c>
      <c r="J1387" s="4">
        <f>IF(G1387=0,0,ROUND(H1387/G1387*100,2))</f>
        <v>0</v>
      </c>
    </row>
    <row r="1388" spans="1:10">
      <c r="A1388">
        <v>1386</v>
      </c>
      <c r="B1388" s="2">
        <f>IF(A1388&lt;=0,0,INT((A1388-1)/10)+1)</f>
        <v>139</v>
      </c>
      <c r="C1388" s="3">
        <f>IF(A1388&lt;=0,0,MIN(24+8*MAX(A1388-3,0),100))</f>
        <v>100</v>
      </c>
      <c r="D1388" s="3">
        <f>IF(A1388&lt;=0,0,MAX(FLOOR(C1388/A1388,1),1))</f>
        <v>1</v>
      </c>
      <c r="E1388" s="3">
        <f>IF(A1388&lt;=0,0,MAX(D1388*B1388+2,4))</f>
        <v>141</v>
      </c>
      <c r="F1388" s="4">
        <f>IF(C1388=0,0,MAX(C1388-E1388,0)/C1388)</f>
        <v>0</v>
      </c>
      <c r="G1388" s="3">
        <f>ROUND(A1388*CfgRawCapacityPerServerTB,4)</f>
        <v>3991680</v>
      </c>
      <c r="H1388" s="3">
        <f>ROUND(G1388*F1388,4)</f>
        <v>0</v>
      </c>
      <c r="I1388" s="3">
        <f>ROUND(H1388*CfgCapacityHeadroomFactor,4)</f>
        <v>0</v>
      </c>
      <c r="J1388" s="4">
        <f>IF(G1388=0,0,ROUND(H1388/G1388*100,2))</f>
        <v>0</v>
      </c>
    </row>
    <row r="1389" spans="1:10">
      <c r="A1389">
        <v>1387</v>
      </c>
      <c r="B1389" s="2">
        <f>IF(A1389&lt;=0,0,INT((A1389-1)/10)+1)</f>
        <v>139</v>
      </c>
      <c r="C1389" s="3">
        <f>IF(A1389&lt;=0,0,MIN(24+8*MAX(A1389-3,0),100))</f>
        <v>100</v>
      </c>
      <c r="D1389" s="3">
        <f>IF(A1389&lt;=0,0,MAX(FLOOR(C1389/A1389,1),1))</f>
        <v>1</v>
      </c>
      <c r="E1389" s="3">
        <f>IF(A1389&lt;=0,0,MAX(D1389*B1389+2,4))</f>
        <v>141</v>
      </c>
      <c r="F1389" s="4">
        <f>IF(C1389=0,0,MAX(C1389-E1389,0)/C1389)</f>
        <v>0</v>
      </c>
      <c r="G1389" s="3">
        <f>ROUND(A1389*CfgRawCapacityPerServerTB,4)</f>
        <v>3994560</v>
      </c>
      <c r="H1389" s="3">
        <f>ROUND(G1389*F1389,4)</f>
        <v>0</v>
      </c>
      <c r="I1389" s="3">
        <f>ROUND(H1389*CfgCapacityHeadroomFactor,4)</f>
        <v>0</v>
      </c>
      <c r="J1389" s="4">
        <f>IF(G1389=0,0,ROUND(H1389/G1389*100,2))</f>
        <v>0</v>
      </c>
    </row>
    <row r="1390" spans="1:10">
      <c r="A1390">
        <v>1388</v>
      </c>
      <c r="B1390" s="2">
        <f>IF(A1390&lt;=0,0,INT((A1390-1)/10)+1)</f>
        <v>139</v>
      </c>
      <c r="C1390" s="3">
        <f>IF(A1390&lt;=0,0,MIN(24+8*MAX(A1390-3,0),100))</f>
        <v>100</v>
      </c>
      <c r="D1390" s="3">
        <f>IF(A1390&lt;=0,0,MAX(FLOOR(C1390/A1390,1),1))</f>
        <v>1</v>
      </c>
      <c r="E1390" s="3">
        <f>IF(A1390&lt;=0,0,MAX(D1390*B1390+2,4))</f>
        <v>141</v>
      </c>
      <c r="F1390" s="4">
        <f>IF(C1390=0,0,MAX(C1390-E1390,0)/C1390)</f>
        <v>0</v>
      </c>
      <c r="G1390" s="3">
        <f>ROUND(A1390*CfgRawCapacityPerServerTB,4)</f>
        <v>3997440</v>
      </c>
      <c r="H1390" s="3">
        <f>ROUND(G1390*F1390,4)</f>
        <v>0</v>
      </c>
      <c r="I1390" s="3">
        <f>ROUND(H1390*CfgCapacityHeadroomFactor,4)</f>
        <v>0</v>
      </c>
      <c r="J1390" s="4">
        <f>IF(G1390=0,0,ROUND(H1390/G1390*100,2))</f>
        <v>0</v>
      </c>
    </row>
    <row r="1391" spans="1:10">
      <c r="A1391">
        <v>1389</v>
      </c>
      <c r="B1391" s="2">
        <f>IF(A1391&lt;=0,0,INT((A1391-1)/10)+1)</f>
        <v>139</v>
      </c>
      <c r="C1391" s="3">
        <f>IF(A1391&lt;=0,0,MIN(24+8*MAX(A1391-3,0),100))</f>
        <v>100</v>
      </c>
      <c r="D1391" s="3">
        <f>IF(A1391&lt;=0,0,MAX(FLOOR(C1391/A1391,1),1))</f>
        <v>1</v>
      </c>
      <c r="E1391" s="3">
        <f>IF(A1391&lt;=0,0,MAX(D1391*B1391+2,4))</f>
        <v>141</v>
      </c>
      <c r="F1391" s="4">
        <f>IF(C1391=0,0,MAX(C1391-E1391,0)/C1391)</f>
        <v>0</v>
      </c>
      <c r="G1391" s="3">
        <f>ROUND(A1391*CfgRawCapacityPerServerTB,4)</f>
        <v>4000320</v>
      </c>
      <c r="H1391" s="3">
        <f>ROUND(G1391*F1391,4)</f>
        <v>0</v>
      </c>
      <c r="I1391" s="3">
        <f>ROUND(H1391*CfgCapacityHeadroomFactor,4)</f>
        <v>0</v>
      </c>
      <c r="J1391" s="4">
        <f>IF(G1391=0,0,ROUND(H1391/G1391*100,2))</f>
        <v>0</v>
      </c>
    </row>
    <row r="1392" spans="1:10">
      <c r="A1392">
        <v>1390</v>
      </c>
      <c r="B1392" s="2">
        <f>IF(A1392&lt;=0,0,INT((A1392-1)/10)+1)</f>
        <v>139</v>
      </c>
      <c r="C1392" s="3">
        <f>IF(A1392&lt;=0,0,MIN(24+8*MAX(A1392-3,0),100))</f>
        <v>100</v>
      </c>
      <c r="D1392" s="3">
        <f>IF(A1392&lt;=0,0,MAX(FLOOR(C1392/A1392,1),1))</f>
        <v>1</v>
      </c>
      <c r="E1392" s="3">
        <f>IF(A1392&lt;=0,0,MAX(D1392*B1392+2,4))</f>
        <v>141</v>
      </c>
      <c r="F1392" s="4">
        <f>IF(C1392=0,0,MAX(C1392-E1392,0)/C1392)</f>
        <v>0</v>
      </c>
      <c r="G1392" s="3">
        <f>ROUND(A1392*CfgRawCapacityPerServerTB,4)</f>
        <v>4003200</v>
      </c>
      <c r="H1392" s="3">
        <f>ROUND(G1392*F1392,4)</f>
        <v>0</v>
      </c>
      <c r="I1392" s="3">
        <f>ROUND(H1392*CfgCapacityHeadroomFactor,4)</f>
        <v>0</v>
      </c>
      <c r="J1392" s="4">
        <f>IF(G1392=0,0,ROUND(H1392/G1392*100,2))</f>
        <v>0</v>
      </c>
    </row>
    <row r="1393" spans="1:10">
      <c r="A1393">
        <v>1391</v>
      </c>
      <c r="B1393" s="2">
        <f>IF(A1393&lt;=0,0,INT((A1393-1)/10)+1)</f>
        <v>140</v>
      </c>
      <c r="C1393" s="3">
        <f>IF(A1393&lt;=0,0,MIN(24+8*MAX(A1393-3,0),100))</f>
        <v>100</v>
      </c>
      <c r="D1393" s="3">
        <f>IF(A1393&lt;=0,0,MAX(FLOOR(C1393/A1393,1),1))</f>
        <v>1</v>
      </c>
      <c r="E1393" s="3">
        <f>IF(A1393&lt;=0,0,MAX(D1393*B1393+2,4))</f>
        <v>142</v>
      </c>
      <c r="F1393" s="4">
        <f>IF(C1393=0,0,MAX(C1393-E1393,0)/C1393)</f>
        <v>0</v>
      </c>
      <c r="G1393" s="3">
        <f>ROUND(A1393*CfgRawCapacityPerServerTB,4)</f>
        <v>4006080</v>
      </c>
      <c r="H1393" s="3">
        <f>ROUND(G1393*F1393,4)</f>
        <v>0</v>
      </c>
      <c r="I1393" s="3">
        <f>ROUND(H1393*CfgCapacityHeadroomFactor,4)</f>
        <v>0</v>
      </c>
      <c r="J1393" s="4">
        <f>IF(G1393=0,0,ROUND(H1393/G1393*100,2))</f>
        <v>0</v>
      </c>
    </row>
    <row r="1394" spans="1:10">
      <c r="A1394">
        <v>1392</v>
      </c>
      <c r="B1394" s="2">
        <f>IF(A1394&lt;=0,0,INT((A1394-1)/10)+1)</f>
        <v>140</v>
      </c>
      <c r="C1394" s="3">
        <f>IF(A1394&lt;=0,0,MIN(24+8*MAX(A1394-3,0),100))</f>
        <v>100</v>
      </c>
      <c r="D1394" s="3">
        <f>IF(A1394&lt;=0,0,MAX(FLOOR(C1394/A1394,1),1))</f>
        <v>1</v>
      </c>
      <c r="E1394" s="3">
        <f>IF(A1394&lt;=0,0,MAX(D1394*B1394+2,4))</f>
        <v>142</v>
      </c>
      <c r="F1394" s="4">
        <f>IF(C1394=0,0,MAX(C1394-E1394,0)/C1394)</f>
        <v>0</v>
      </c>
      <c r="G1394" s="3">
        <f>ROUND(A1394*CfgRawCapacityPerServerTB,4)</f>
        <v>4008960</v>
      </c>
      <c r="H1394" s="3">
        <f>ROUND(G1394*F1394,4)</f>
        <v>0</v>
      </c>
      <c r="I1394" s="3">
        <f>ROUND(H1394*CfgCapacityHeadroomFactor,4)</f>
        <v>0</v>
      </c>
      <c r="J1394" s="4">
        <f>IF(G1394=0,0,ROUND(H1394/G1394*100,2))</f>
        <v>0</v>
      </c>
    </row>
    <row r="1395" spans="1:10">
      <c r="A1395">
        <v>1393</v>
      </c>
      <c r="B1395" s="2">
        <f>IF(A1395&lt;=0,0,INT((A1395-1)/10)+1)</f>
        <v>140</v>
      </c>
      <c r="C1395" s="3">
        <f>IF(A1395&lt;=0,0,MIN(24+8*MAX(A1395-3,0),100))</f>
        <v>100</v>
      </c>
      <c r="D1395" s="3">
        <f>IF(A1395&lt;=0,0,MAX(FLOOR(C1395/A1395,1),1))</f>
        <v>1</v>
      </c>
      <c r="E1395" s="3">
        <f>IF(A1395&lt;=0,0,MAX(D1395*B1395+2,4))</f>
        <v>142</v>
      </c>
      <c r="F1395" s="4">
        <f>IF(C1395=0,0,MAX(C1395-E1395,0)/C1395)</f>
        <v>0</v>
      </c>
      <c r="G1395" s="3">
        <f>ROUND(A1395*CfgRawCapacityPerServerTB,4)</f>
        <v>4011840</v>
      </c>
      <c r="H1395" s="3">
        <f>ROUND(G1395*F1395,4)</f>
        <v>0</v>
      </c>
      <c r="I1395" s="3">
        <f>ROUND(H1395*CfgCapacityHeadroomFactor,4)</f>
        <v>0</v>
      </c>
      <c r="J1395" s="4">
        <f>IF(G1395=0,0,ROUND(H1395/G1395*100,2))</f>
        <v>0</v>
      </c>
    </row>
    <row r="1396" spans="1:10">
      <c r="A1396">
        <v>1394</v>
      </c>
      <c r="B1396" s="2">
        <f>IF(A1396&lt;=0,0,INT((A1396-1)/10)+1)</f>
        <v>140</v>
      </c>
      <c r="C1396" s="3">
        <f>IF(A1396&lt;=0,0,MIN(24+8*MAX(A1396-3,0),100))</f>
        <v>100</v>
      </c>
      <c r="D1396" s="3">
        <f>IF(A1396&lt;=0,0,MAX(FLOOR(C1396/A1396,1),1))</f>
        <v>1</v>
      </c>
      <c r="E1396" s="3">
        <f>IF(A1396&lt;=0,0,MAX(D1396*B1396+2,4))</f>
        <v>142</v>
      </c>
      <c r="F1396" s="4">
        <f>IF(C1396=0,0,MAX(C1396-E1396,0)/C1396)</f>
        <v>0</v>
      </c>
      <c r="G1396" s="3">
        <f>ROUND(A1396*CfgRawCapacityPerServerTB,4)</f>
        <v>4014720</v>
      </c>
      <c r="H1396" s="3">
        <f>ROUND(G1396*F1396,4)</f>
        <v>0</v>
      </c>
      <c r="I1396" s="3">
        <f>ROUND(H1396*CfgCapacityHeadroomFactor,4)</f>
        <v>0</v>
      </c>
      <c r="J1396" s="4">
        <f>IF(G1396=0,0,ROUND(H1396/G1396*100,2))</f>
        <v>0</v>
      </c>
    </row>
    <row r="1397" spans="1:10">
      <c r="A1397">
        <v>1395</v>
      </c>
      <c r="B1397" s="2">
        <f>IF(A1397&lt;=0,0,INT((A1397-1)/10)+1)</f>
        <v>140</v>
      </c>
      <c r="C1397" s="3">
        <f>IF(A1397&lt;=0,0,MIN(24+8*MAX(A1397-3,0),100))</f>
        <v>100</v>
      </c>
      <c r="D1397" s="3">
        <f>IF(A1397&lt;=0,0,MAX(FLOOR(C1397/A1397,1),1))</f>
        <v>1</v>
      </c>
      <c r="E1397" s="3">
        <f>IF(A1397&lt;=0,0,MAX(D1397*B1397+2,4))</f>
        <v>142</v>
      </c>
      <c r="F1397" s="4">
        <f>IF(C1397=0,0,MAX(C1397-E1397,0)/C1397)</f>
        <v>0</v>
      </c>
      <c r="G1397" s="3">
        <f>ROUND(A1397*CfgRawCapacityPerServerTB,4)</f>
        <v>4017600</v>
      </c>
      <c r="H1397" s="3">
        <f>ROUND(G1397*F1397,4)</f>
        <v>0</v>
      </c>
      <c r="I1397" s="3">
        <f>ROUND(H1397*CfgCapacityHeadroomFactor,4)</f>
        <v>0</v>
      </c>
      <c r="J1397" s="4">
        <f>IF(G1397=0,0,ROUND(H1397/G1397*100,2))</f>
        <v>0</v>
      </c>
    </row>
    <row r="1398" spans="1:10">
      <c r="A1398">
        <v>1396</v>
      </c>
      <c r="B1398" s="2">
        <f>IF(A1398&lt;=0,0,INT((A1398-1)/10)+1)</f>
        <v>140</v>
      </c>
      <c r="C1398" s="3">
        <f>IF(A1398&lt;=0,0,MIN(24+8*MAX(A1398-3,0),100))</f>
        <v>100</v>
      </c>
      <c r="D1398" s="3">
        <f>IF(A1398&lt;=0,0,MAX(FLOOR(C1398/A1398,1),1))</f>
        <v>1</v>
      </c>
      <c r="E1398" s="3">
        <f>IF(A1398&lt;=0,0,MAX(D1398*B1398+2,4))</f>
        <v>142</v>
      </c>
      <c r="F1398" s="4">
        <f>IF(C1398=0,0,MAX(C1398-E1398,0)/C1398)</f>
        <v>0</v>
      </c>
      <c r="G1398" s="3">
        <f>ROUND(A1398*CfgRawCapacityPerServerTB,4)</f>
        <v>4020480</v>
      </c>
      <c r="H1398" s="3">
        <f>ROUND(G1398*F1398,4)</f>
        <v>0</v>
      </c>
      <c r="I1398" s="3">
        <f>ROUND(H1398*CfgCapacityHeadroomFactor,4)</f>
        <v>0</v>
      </c>
      <c r="J1398" s="4">
        <f>IF(G1398=0,0,ROUND(H1398/G1398*100,2))</f>
        <v>0</v>
      </c>
    </row>
    <row r="1399" spans="1:10">
      <c r="A1399">
        <v>1397</v>
      </c>
      <c r="B1399" s="2">
        <f>IF(A1399&lt;=0,0,INT((A1399-1)/10)+1)</f>
        <v>140</v>
      </c>
      <c r="C1399" s="3">
        <f>IF(A1399&lt;=0,0,MIN(24+8*MAX(A1399-3,0),100))</f>
        <v>100</v>
      </c>
      <c r="D1399" s="3">
        <f>IF(A1399&lt;=0,0,MAX(FLOOR(C1399/A1399,1),1))</f>
        <v>1</v>
      </c>
      <c r="E1399" s="3">
        <f>IF(A1399&lt;=0,0,MAX(D1399*B1399+2,4))</f>
        <v>142</v>
      </c>
      <c r="F1399" s="4">
        <f>IF(C1399=0,0,MAX(C1399-E1399,0)/C1399)</f>
        <v>0</v>
      </c>
      <c r="G1399" s="3">
        <f>ROUND(A1399*CfgRawCapacityPerServerTB,4)</f>
        <v>4023360</v>
      </c>
      <c r="H1399" s="3">
        <f>ROUND(G1399*F1399,4)</f>
        <v>0</v>
      </c>
      <c r="I1399" s="3">
        <f>ROUND(H1399*CfgCapacityHeadroomFactor,4)</f>
        <v>0</v>
      </c>
      <c r="J1399" s="4">
        <f>IF(G1399=0,0,ROUND(H1399/G1399*100,2))</f>
        <v>0</v>
      </c>
    </row>
    <row r="1400" spans="1:10">
      <c r="A1400">
        <v>1398</v>
      </c>
      <c r="B1400" s="2">
        <f>IF(A1400&lt;=0,0,INT((A1400-1)/10)+1)</f>
        <v>140</v>
      </c>
      <c r="C1400" s="3">
        <f>IF(A1400&lt;=0,0,MIN(24+8*MAX(A1400-3,0),100))</f>
        <v>100</v>
      </c>
      <c r="D1400" s="3">
        <f>IF(A1400&lt;=0,0,MAX(FLOOR(C1400/A1400,1),1))</f>
        <v>1</v>
      </c>
      <c r="E1400" s="3">
        <f>IF(A1400&lt;=0,0,MAX(D1400*B1400+2,4))</f>
        <v>142</v>
      </c>
      <c r="F1400" s="4">
        <f>IF(C1400=0,0,MAX(C1400-E1400,0)/C1400)</f>
        <v>0</v>
      </c>
      <c r="G1400" s="3">
        <f>ROUND(A1400*CfgRawCapacityPerServerTB,4)</f>
        <v>4026240</v>
      </c>
      <c r="H1400" s="3">
        <f>ROUND(G1400*F1400,4)</f>
        <v>0</v>
      </c>
      <c r="I1400" s="3">
        <f>ROUND(H1400*CfgCapacityHeadroomFactor,4)</f>
        <v>0</v>
      </c>
      <c r="J1400" s="4">
        <f>IF(G1400=0,0,ROUND(H1400/G1400*100,2))</f>
        <v>0</v>
      </c>
    </row>
    <row r="1401" spans="1:10">
      <c r="A1401">
        <v>1399</v>
      </c>
      <c r="B1401" s="2">
        <f>IF(A1401&lt;=0,0,INT((A1401-1)/10)+1)</f>
        <v>140</v>
      </c>
      <c r="C1401" s="3">
        <f>IF(A1401&lt;=0,0,MIN(24+8*MAX(A1401-3,0),100))</f>
        <v>100</v>
      </c>
      <c r="D1401" s="3">
        <f>IF(A1401&lt;=0,0,MAX(FLOOR(C1401/A1401,1),1))</f>
        <v>1</v>
      </c>
      <c r="E1401" s="3">
        <f>IF(A1401&lt;=0,0,MAX(D1401*B1401+2,4))</f>
        <v>142</v>
      </c>
      <c r="F1401" s="4">
        <f>IF(C1401=0,0,MAX(C1401-E1401,0)/C1401)</f>
        <v>0</v>
      </c>
      <c r="G1401" s="3">
        <f>ROUND(A1401*CfgRawCapacityPerServerTB,4)</f>
        <v>4029120</v>
      </c>
      <c r="H1401" s="3">
        <f>ROUND(G1401*F1401,4)</f>
        <v>0</v>
      </c>
      <c r="I1401" s="3">
        <f>ROUND(H1401*CfgCapacityHeadroomFactor,4)</f>
        <v>0</v>
      </c>
      <c r="J1401" s="4">
        <f>IF(G1401=0,0,ROUND(H1401/G1401*100,2))</f>
        <v>0</v>
      </c>
    </row>
    <row r="1402" spans="1:10">
      <c r="A1402">
        <v>1400</v>
      </c>
      <c r="B1402" s="2">
        <f>IF(A1402&lt;=0,0,INT((A1402-1)/10)+1)</f>
        <v>140</v>
      </c>
      <c r="C1402" s="3">
        <f>IF(A1402&lt;=0,0,MIN(24+8*MAX(A1402-3,0),100))</f>
        <v>100</v>
      </c>
      <c r="D1402" s="3">
        <f>IF(A1402&lt;=0,0,MAX(FLOOR(C1402/A1402,1),1))</f>
        <v>1</v>
      </c>
      <c r="E1402" s="3">
        <f>IF(A1402&lt;=0,0,MAX(D1402*B1402+2,4))</f>
        <v>142</v>
      </c>
      <c r="F1402" s="4">
        <f>IF(C1402=0,0,MAX(C1402-E1402,0)/C1402)</f>
        <v>0</v>
      </c>
      <c r="G1402" s="3">
        <f>ROUND(A1402*CfgRawCapacityPerServerTB,4)</f>
        <v>4032000</v>
      </c>
      <c r="H1402" s="3">
        <f>ROUND(G1402*F1402,4)</f>
        <v>0</v>
      </c>
      <c r="I1402" s="3">
        <f>ROUND(H1402*CfgCapacityHeadroomFactor,4)</f>
        <v>0</v>
      </c>
      <c r="J1402" s="4">
        <f>IF(G1402=0,0,ROUND(H1402/G1402*100,2))</f>
        <v>0</v>
      </c>
    </row>
    <row r="1403" spans="1:10">
      <c r="A1403">
        <v>1401</v>
      </c>
      <c r="B1403" s="2">
        <f>IF(A1403&lt;=0,0,INT((A1403-1)/10)+1)</f>
        <v>141</v>
      </c>
      <c r="C1403" s="3">
        <f>IF(A1403&lt;=0,0,MIN(24+8*MAX(A1403-3,0),100))</f>
        <v>100</v>
      </c>
      <c r="D1403" s="3">
        <f>IF(A1403&lt;=0,0,MAX(FLOOR(C1403/A1403,1),1))</f>
        <v>1</v>
      </c>
      <c r="E1403" s="3">
        <f>IF(A1403&lt;=0,0,MAX(D1403*B1403+2,4))</f>
        <v>143</v>
      </c>
      <c r="F1403" s="4">
        <f>IF(C1403=0,0,MAX(C1403-E1403,0)/C1403)</f>
        <v>0</v>
      </c>
      <c r="G1403" s="3">
        <f>ROUND(A1403*CfgRawCapacityPerServerTB,4)</f>
        <v>4034880</v>
      </c>
      <c r="H1403" s="3">
        <f>ROUND(G1403*F1403,4)</f>
        <v>0</v>
      </c>
      <c r="I1403" s="3">
        <f>ROUND(H1403*CfgCapacityHeadroomFactor,4)</f>
        <v>0</v>
      </c>
      <c r="J1403" s="4">
        <f>IF(G1403=0,0,ROUND(H1403/G1403*100,2))</f>
        <v>0</v>
      </c>
    </row>
    <row r="1404" spans="1:10">
      <c r="A1404">
        <v>1402</v>
      </c>
      <c r="B1404" s="2">
        <f>IF(A1404&lt;=0,0,INT((A1404-1)/10)+1)</f>
        <v>141</v>
      </c>
      <c r="C1404" s="3">
        <f>IF(A1404&lt;=0,0,MIN(24+8*MAX(A1404-3,0),100))</f>
        <v>100</v>
      </c>
      <c r="D1404" s="3">
        <f>IF(A1404&lt;=0,0,MAX(FLOOR(C1404/A1404,1),1))</f>
        <v>1</v>
      </c>
      <c r="E1404" s="3">
        <f>IF(A1404&lt;=0,0,MAX(D1404*B1404+2,4))</f>
        <v>143</v>
      </c>
      <c r="F1404" s="4">
        <f>IF(C1404=0,0,MAX(C1404-E1404,0)/C1404)</f>
        <v>0</v>
      </c>
      <c r="G1404" s="3">
        <f>ROUND(A1404*CfgRawCapacityPerServerTB,4)</f>
        <v>4037760</v>
      </c>
      <c r="H1404" s="3">
        <f>ROUND(G1404*F1404,4)</f>
        <v>0</v>
      </c>
      <c r="I1404" s="3">
        <f>ROUND(H1404*CfgCapacityHeadroomFactor,4)</f>
        <v>0</v>
      </c>
      <c r="J1404" s="4">
        <f>IF(G1404=0,0,ROUND(H1404/G1404*100,2))</f>
        <v>0</v>
      </c>
    </row>
    <row r="1405" spans="1:10">
      <c r="A1405">
        <v>1403</v>
      </c>
      <c r="B1405" s="2">
        <f>IF(A1405&lt;=0,0,INT((A1405-1)/10)+1)</f>
        <v>141</v>
      </c>
      <c r="C1405" s="3">
        <f>IF(A1405&lt;=0,0,MIN(24+8*MAX(A1405-3,0),100))</f>
        <v>100</v>
      </c>
      <c r="D1405" s="3">
        <f>IF(A1405&lt;=0,0,MAX(FLOOR(C1405/A1405,1),1))</f>
        <v>1</v>
      </c>
      <c r="E1405" s="3">
        <f>IF(A1405&lt;=0,0,MAX(D1405*B1405+2,4))</f>
        <v>143</v>
      </c>
      <c r="F1405" s="4">
        <f>IF(C1405=0,0,MAX(C1405-E1405,0)/C1405)</f>
        <v>0</v>
      </c>
      <c r="G1405" s="3">
        <f>ROUND(A1405*CfgRawCapacityPerServerTB,4)</f>
        <v>4040640</v>
      </c>
      <c r="H1405" s="3">
        <f>ROUND(G1405*F1405,4)</f>
        <v>0</v>
      </c>
      <c r="I1405" s="3">
        <f>ROUND(H1405*CfgCapacityHeadroomFactor,4)</f>
        <v>0</v>
      </c>
      <c r="J1405" s="4">
        <f>IF(G1405=0,0,ROUND(H1405/G1405*100,2))</f>
        <v>0</v>
      </c>
    </row>
    <row r="1406" spans="1:10">
      <c r="A1406">
        <v>1404</v>
      </c>
      <c r="B1406" s="2">
        <f>IF(A1406&lt;=0,0,INT((A1406-1)/10)+1)</f>
        <v>141</v>
      </c>
      <c r="C1406" s="3">
        <f>IF(A1406&lt;=0,0,MIN(24+8*MAX(A1406-3,0),100))</f>
        <v>100</v>
      </c>
      <c r="D1406" s="3">
        <f>IF(A1406&lt;=0,0,MAX(FLOOR(C1406/A1406,1),1))</f>
        <v>1</v>
      </c>
      <c r="E1406" s="3">
        <f>IF(A1406&lt;=0,0,MAX(D1406*B1406+2,4))</f>
        <v>143</v>
      </c>
      <c r="F1406" s="4">
        <f>IF(C1406=0,0,MAX(C1406-E1406,0)/C1406)</f>
        <v>0</v>
      </c>
      <c r="G1406" s="3">
        <f>ROUND(A1406*CfgRawCapacityPerServerTB,4)</f>
        <v>4043520</v>
      </c>
      <c r="H1406" s="3">
        <f>ROUND(G1406*F1406,4)</f>
        <v>0</v>
      </c>
      <c r="I1406" s="3">
        <f>ROUND(H1406*CfgCapacityHeadroomFactor,4)</f>
        <v>0</v>
      </c>
      <c r="J1406" s="4">
        <f>IF(G1406=0,0,ROUND(H1406/G1406*100,2))</f>
        <v>0</v>
      </c>
    </row>
    <row r="1407" spans="1:10">
      <c r="A1407">
        <v>1405</v>
      </c>
      <c r="B1407" s="2">
        <f>IF(A1407&lt;=0,0,INT((A1407-1)/10)+1)</f>
        <v>141</v>
      </c>
      <c r="C1407" s="3">
        <f>IF(A1407&lt;=0,0,MIN(24+8*MAX(A1407-3,0),100))</f>
        <v>100</v>
      </c>
      <c r="D1407" s="3">
        <f>IF(A1407&lt;=0,0,MAX(FLOOR(C1407/A1407,1),1))</f>
        <v>1</v>
      </c>
      <c r="E1407" s="3">
        <f>IF(A1407&lt;=0,0,MAX(D1407*B1407+2,4))</f>
        <v>143</v>
      </c>
      <c r="F1407" s="4">
        <f>IF(C1407=0,0,MAX(C1407-E1407,0)/C1407)</f>
        <v>0</v>
      </c>
      <c r="G1407" s="3">
        <f>ROUND(A1407*CfgRawCapacityPerServerTB,4)</f>
        <v>4046400</v>
      </c>
      <c r="H1407" s="3">
        <f>ROUND(G1407*F1407,4)</f>
        <v>0</v>
      </c>
      <c r="I1407" s="3">
        <f>ROUND(H1407*CfgCapacityHeadroomFactor,4)</f>
        <v>0</v>
      </c>
      <c r="J1407" s="4">
        <f>IF(G1407=0,0,ROUND(H1407/G1407*100,2))</f>
        <v>0</v>
      </c>
    </row>
    <row r="1408" spans="1:10">
      <c r="A1408">
        <v>1406</v>
      </c>
      <c r="B1408" s="2">
        <f>IF(A1408&lt;=0,0,INT((A1408-1)/10)+1)</f>
        <v>141</v>
      </c>
      <c r="C1408" s="3">
        <f>IF(A1408&lt;=0,0,MIN(24+8*MAX(A1408-3,0),100))</f>
        <v>100</v>
      </c>
      <c r="D1408" s="3">
        <f>IF(A1408&lt;=0,0,MAX(FLOOR(C1408/A1408,1),1))</f>
        <v>1</v>
      </c>
      <c r="E1408" s="3">
        <f>IF(A1408&lt;=0,0,MAX(D1408*B1408+2,4))</f>
        <v>143</v>
      </c>
      <c r="F1408" s="4">
        <f>IF(C1408=0,0,MAX(C1408-E1408,0)/C1408)</f>
        <v>0</v>
      </c>
      <c r="G1408" s="3">
        <f>ROUND(A1408*CfgRawCapacityPerServerTB,4)</f>
        <v>4049280</v>
      </c>
      <c r="H1408" s="3">
        <f>ROUND(G1408*F1408,4)</f>
        <v>0</v>
      </c>
      <c r="I1408" s="3">
        <f>ROUND(H1408*CfgCapacityHeadroomFactor,4)</f>
        <v>0</v>
      </c>
      <c r="J1408" s="4">
        <f>IF(G1408=0,0,ROUND(H1408/G1408*100,2))</f>
        <v>0</v>
      </c>
    </row>
    <row r="1409" spans="1:10">
      <c r="A1409">
        <v>1407</v>
      </c>
      <c r="B1409" s="2">
        <f>IF(A1409&lt;=0,0,INT((A1409-1)/10)+1)</f>
        <v>141</v>
      </c>
      <c r="C1409" s="3">
        <f>IF(A1409&lt;=0,0,MIN(24+8*MAX(A1409-3,0),100))</f>
        <v>100</v>
      </c>
      <c r="D1409" s="3">
        <f>IF(A1409&lt;=0,0,MAX(FLOOR(C1409/A1409,1),1))</f>
        <v>1</v>
      </c>
      <c r="E1409" s="3">
        <f>IF(A1409&lt;=0,0,MAX(D1409*B1409+2,4))</f>
        <v>143</v>
      </c>
      <c r="F1409" s="4">
        <f>IF(C1409=0,0,MAX(C1409-E1409,0)/C1409)</f>
        <v>0</v>
      </c>
      <c r="G1409" s="3">
        <f>ROUND(A1409*CfgRawCapacityPerServerTB,4)</f>
        <v>4052160</v>
      </c>
      <c r="H1409" s="3">
        <f>ROUND(G1409*F1409,4)</f>
        <v>0</v>
      </c>
      <c r="I1409" s="3">
        <f>ROUND(H1409*CfgCapacityHeadroomFactor,4)</f>
        <v>0</v>
      </c>
      <c r="J1409" s="4">
        <f>IF(G1409=0,0,ROUND(H1409/G1409*100,2))</f>
        <v>0</v>
      </c>
    </row>
    <row r="1410" spans="1:10">
      <c r="A1410">
        <v>1408</v>
      </c>
      <c r="B1410" s="2">
        <f>IF(A1410&lt;=0,0,INT((A1410-1)/10)+1)</f>
        <v>141</v>
      </c>
      <c r="C1410" s="3">
        <f>IF(A1410&lt;=0,0,MIN(24+8*MAX(A1410-3,0),100))</f>
        <v>100</v>
      </c>
      <c r="D1410" s="3">
        <f>IF(A1410&lt;=0,0,MAX(FLOOR(C1410/A1410,1),1))</f>
        <v>1</v>
      </c>
      <c r="E1410" s="3">
        <f>IF(A1410&lt;=0,0,MAX(D1410*B1410+2,4))</f>
        <v>143</v>
      </c>
      <c r="F1410" s="4">
        <f>IF(C1410=0,0,MAX(C1410-E1410,0)/C1410)</f>
        <v>0</v>
      </c>
      <c r="G1410" s="3">
        <f>ROUND(A1410*CfgRawCapacityPerServerTB,4)</f>
        <v>4055040</v>
      </c>
      <c r="H1410" s="3">
        <f>ROUND(G1410*F1410,4)</f>
        <v>0</v>
      </c>
      <c r="I1410" s="3">
        <f>ROUND(H1410*CfgCapacityHeadroomFactor,4)</f>
        <v>0</v>
      </c>
      <c r="J1410" s="4">
        <f>IF(G1410=0,0,ROUND(H1410/G1410*100,2))</f>
        <v>0</v>
      </c>
    </row>
    <row r="1411" spans="1:10">
      <c r="A1411">
        <v>1409</v>
      </c>
      <c r="B1411" s="2">
        <f>IF(A1411&lt;=0,0,INT((A1411-1)/10)+1)</f>
        <v>141</v>
      </c>
      <c r="C1411" s="3">
        <f>IF(A1411&lt;=0,0,MIN(24+8*MAX(A1411-3,0),100))</f>
        <v>100</v>
      </c>
      <c r="D1411" s="3">
        <f>IF(A1411&lt;=0,0,MAX(FLOOR(C1411/A1411,1),1))</f>
        <v>1</v>
      </c>
      <c r="E1411" s="3">
        <f>IF(A1411&lt;=0,0,MAX(D1411*B1411+2,4))</f>
        <v>143</v>
      </c>
      <c r="F1411" s="4">
        <f>IF(C1411=0,0,MAX(C1411-E1411,0)/C1411)</f>
        <v>0</v>
      </c>
      <c r="G1411" s="3">
        <f>ROUND(A1411*CfgRawCapacityPerServerTB,4)</f>
        <v>4057920</v>
      </c>
      <c r="H1411" s="3">
        <f>ROUND(G1411*F1411,4)</f>
        <v>0</v>
      </c>
      <c r="I1411" s="3">
        <f>ROUND(H1411*CfgCapacityHeadroomFactor,4)</f>
        <v>0</v>
      </c>
      <c r="J1411" s="4">
        <f>IF(G1411=0,0,ROUND(H1411/G1411*100,2))</f>
        <v>0</v>
      </c>
    </row>
    <row r="1412" spans="1:10">
      <c r="A1412">
        <v>1410</v>
      </c>
      <c r="B1412" s="2">
        <f>IF(A1412&lt;=0,0,INT((A1412-1)/10)+1)</f>
        <v>141</v>
      </c>
      <c r="C1412" s="3">
        <f>IF(A1412&lt;=0,0,MIN(24+8*MAX(A1412-3,0),100))</f>
        <v>100</v>
      </c>
      <c r="D1412" s="3">
        <f>IF(A1412&lt;=0,0,MAX(FLOOR(C1412/A1412,1),1))</f>
        <v>1</v>
      </c>
      <c r="E1412" s="3">
        <f>IF(A1412&lt;=0,0,MAX(D1412*B1412+2,4))</f>
        <v>143</v>
      </c>
      <c r="F1412" s="4">
        <f>IF(C1412=0,0,MAX(C1412-E1412,0)/C1412)</f>
        <v>0</v>
      </c>
      <c r="G1412" s="3">
        <f>ROUND(A1412*CfgRawCapacityPerServerTB,4)</f>
        <v>4060800</v>
      </c>
      <c r="H1412" s="3">
        <f>ROUND(G1412*F1412,4)</f>
        <v>0</v>
      </c>
      <c r="I1412" s="3">
        <f>ROUND(H1412*CfgCapacityHeadroomFactor,4)</f>
        <v>0</v>
      </c>
      <c r="J1412" s="4">
        <f>IF(G1412=0,0,ROUND(H1412/G1412*100,2))</f>
        <v>0</v>
      </c>
    </row>
    <row r="1413" spans="1:10">
      <c r="A1413">
        <v>1411</v>
      </c>
      <c r="B1413" s="2">
        <f>IF(A1413&lt;=0,0,INT((A1413-1)/10)+1)</f>
        <v>142</v>
      </c>
      <c r="C1413" s="3">
        <f>IF(A1413&lt;=0,0,MIN(24+8*MAX(A1413-3,0),100))</f>
        <v>100</v>
      </c>
      <c r="D1413" s="3">
        <f>IF(A1413&lt;=0,0,MAX(FLOOR(C1413/A1413,1),1))</f>
        <v>1</v>
      </c>
      <c r="E1413" s="3">
        <f>IF(A1413&lt;=0,0,MAX(D1413*B1413+2,4))</f>
        <v>144</v>
      </c>
      <c r="F1413" s="4">
        <f>IF(C1413=0,0,MAX(C1413-E1413,0)/C1413)</f>
        <v>0</v>
      </c>
      <c r="G1413" s="3">
        <f>ROUND(A1413*CfgRawCapacityPerServerTB,4)</f>
        <v>4063680</v>
      </c>
      <c r="H1413" s="3">
        <f>ROUND(G1413*F1413,4)</f>
        <v>0</v>
      </c>
      <c r="I1413" s="3">
        <f>ROUND(H1413*CfgCapacityHeadroomFactor,4)</f>
        <v>0</v>
      </c>
      <c r="J1413" s="4">
        <f>IF(G1413=0,0,ROUND(H1413/G1413*100,2))</f>
        <v>0</v>
      </c>
    </row>
    <row r="1414" spans="1:10">
      <c r="A1414">
        <v>1412</v>
      </c>
      <c r="B1414" s="2">
        <f>IF(A1414&lt;=0,0,INT((A1414-1)/10)+1)</f>
        <v>142</v>
      </c>
      <c r="C1414" s="3">
        <f>IF(A1414&lt;=0,0,MIN(24+8*MAX(A1414-3,0),100))</f>
        <v>100</v>
      </c>
      <c r="D1414" s="3">
        <f>IF(A1414&lt;=0,0,MAX(FLOOR(C1414/A1414,1),1))</f>
        <v>1</v>
      </c>
      <c r="E1414" s="3">
        <f>IF(A1414&lt;=0,0,MAX(D1414*B1414+2,4))</f>
        <v>144</v>
      </c>
      <c r="F1414" s="4">
        <f>IF(C1414=0,0,MAX(C1414-E1414,0)/C1414)</f>
        <v>0</v>
      </c>
      <c r="G1414" s="3">
        <f>ROUND(A1414*CfgRawCapacityPerServerTB,4)</f>
        <v>4066560</v>
      </c>
      <c r="H1414" s="3">
        <f>ROUND(G1414*F1414,4)</f>
        <v>0</v>
      </c>
      <c r="I1414" s="3">
        <f>ROUND(H1414*CfgCapacityHeadroomFactor,4)</f>
        <v>0</v>
      </c>
      <c r="J1414" s="4">
        <f>IF(G1414=0,0,ROUND(H1414/G1414*100,2))</f>
        <v>0</v>
      </c>
    </row>
    <row r="1415" spans="1:10">
      <c r="A1415">
        <v>1413</v>
      </c>
      <c r="B1415" s="2">
        <f>IF(A1415&lt;=0,0,INT((A1415-1)/10)+1)</f>
        <v>142</v>
      </c>
      <c r="C1415" s="3">
        <f>IF(A1415&lt;=0,0,MIN(24+8*MAX(A1415-3,0),100))</f>
        <v>100</v>
      </c>
      <c r="D1415" s="3">
        <f>IF(A1415&lt;=0,0,MAX(FLOOR(C1415/A1415,1),1))</f>
        <v>1</v>
      </c>
      <c r="E1415" s="3">
        <f>IF(A1415&lt;=0,0,MAX(D1415*B1415+2,4))</f>
        <v>144</v>
      </c>
      <c r="F1415" s="4">
        <f>IF(C1415=0,0,MAX(C1415-E1415,0)/C1415)</f>
        <v>0</v>
      </c>
      <c r="G1415" s="3">
        <f>ROUND(A1415*CfgRawCapacityPerServerTB,4)</f>
        <v>4069440</v>
      </c>
      <c r="H1415" s="3">
        <f>ROUND(G1415*F1415,4)</f>
        <v>0</v>
      </c>
      <c r="I1415" s="3">
        <f>ROUND(H1415*CfgCapacityHeadroomFactor,4)</f>
        <v>0</v>
      </c>
      <c r="J1415" s="4">
        <f>IF(G1415=0,0,ROUND(H1415/G1415*100,2))</f>
        <v>0</v>
      </c>
    </row>
    <row r="1416" spans="1:10">
      <c r="A1416">
        <v>1414</v>
      </c>
      <c r="B1416" s="2">
        <f>IF(A1416&lt;=0,0,INT((A1416-1)/10)+1)</f>
        <v>142</v>
      </c>
      <c r="C1416" s="3">
        <f>IF(A1416&lt;=0,0,MIN(24+8*MAX(A1416-3,0),100))</f>
        <v>100</v>
      </c>
      <c r="D1416" s="3">
        <f>IF(A1416&lt;=0,0,MAX(FLOOR(C1416/A1416,1),1))</f>
        <v>1</v>
      </c>
      <c r="E1416" s="3">
        <f>IF(A1416&lt;=0,0,MAX(D1416*B1416+2,4))</f>
        <v>144</v>
      </c>
      <c r="F1416" s="4">
        <f>IF(C1416=0,0,MAX(C1416-E1416,0)/C1416)</f>
        <v>0</v>
      </c>
      <c r="G1416" s="3">
        <f>ROUND(A1416*CfgRawCapacityPerServerTB,4)</f>
        <v>4072320</v>
      </c>
      <c r="H1416" s="3">
        <f>ROUND(G1416*F1416,4)</f>
        <v>0</v>
      </c>
      <c r="I1416" s="3">
        <f>ROUND(H1416*CfgCapacityHeadroomFactor,4)</f>
        <v>0</v>
      </c>
      <c r="J1416" s="4">
        <f>IF(G1416=0,0,ROUND(H1416/G1416*100,2))</f>
        <v>0</v>
      </c>
    </row>
    <row r="1417" spans="1:10">
      <c r="A1417">
        <v>1415</v>
      </c>
      <c r="B1417" s="2">
        <f>IF(A1417&lt;=0,0,INT((A1417-1)/10)+1)</f>
        <v>142</v>
      </c>
      <c r="C1417" s="3">
        <f>IF(A1417&lt;=0,0,MIN(24+8*MAX(A1417-3,0),100))</f>
        <v>100</v>
      </c>
      <c r="D1417" s="3">
        <f>IF(A1417&lt;=0,0,MAX(FLOOR(C1417/A1417,1),1))</f>
        <v>1</v>
      </c>
      <c r="E1417" s="3">
        <f>IF(A1417&lt;=0,0,MAX(D1417*B1417+2,4))</f>
        <v>144</v>
      </c>
      <c r="F1417" s="4">
        <f>IF(C1417=0,0,MAX(C1417-E1417,0)/C1417)</f>
        <v>0</v>
      </c>
      <c r="G1417" s="3">
        <f>ROUND(A1417*CfgRawCapacityPerServerTB,4)</f>
        <v>4075200</v>
      </c>
      <c r="H1417" s="3">
        <f>ROUND(G1417*F1417,4)</f>
        <v>0</v>
      </c>
      <c r="I1417" s="3">
        <f>ROUND(H1417*CfgCapacityHeadroomFactor,4)</f>
        <v>0</v>
      </c>
      <c r="J1417" s="4">
        <f>IF(G1417=0,0,ROUND(H1417/G1417*100,2))</f>
        <v>0</v>
      </c>
    </row>
    <row r="1418" spans="1:10">
      <c r="A1418">
        <v>1416</v>
      </c>
      <c r="B1418" s="2">
        <f>IF(A1418&lt;=0,0,INT((A1418-1)/10)+1)</f>
        <v>142</v>
      </c>
      <c r="C1418" s="3">
        <f>IF(A1418&lt;=0,0,MIN(24+8*MAX(A1418-3,0),100))</f>
        <v>100</v>
      </c>
      <c r="D1418" s="3">
        <f>IF(A1418&lt;=0,0,MAX(FLOOR(C1418/A1418,1),1))</f>
        <v>1</v>
      </c>
      <c r="E1418" s="3">
        <f>IF(A1418&lt;=0,0,MAX(D1418*B1418+2,4))</f>
        <v>144</v>
      </c>
      <c r="F1418" s="4">
        <f>IF(C1418=0,0,MAX(C1418-E1418,0)/C1418)</f>
        <v>0</v>
      </c>
      <c r="G1418" s="3">
        <f>ROUND(A1418*CfgRawCapacityPerServerTB,4)</f>
        <v>4078080</v>
      </c>
      <c r="H1418" s="3">
        <f>ROUND(G1418*F1418,4)</f>
        <v>0</v>
      </c>
      <c r="I1418" s="3">
        <f>ROUND(H1418*CfgCapacityHeadroomFactor,4)</f>
        <v>0</v>
      </c>
      <c r="J1418" s="4">
        <f>IF(G1418=0,0,ROUND(H1418/G1418*100,2))</f>
        <v>0</v>
      </c>
    </row>
    <row r="1419" spans="1:10">
      <c r="A1419">
        <v>1417</v>
      </c>
      <c r="B1419" s="2">
        <f>IF(A1419&lt;=0,0,INT((A1419-1)/10)+1)</f>
        <v>142</v>
      </c>
      <c r="C1419" s="3">
        <f>IF(A1419&lt;=0,0,MIN(24+8*MAX(A1419-3,0),100))</f>
        <v>100</v>
      </c>
      <c r="D1419" s="3">
        <f>IF(A1419&lt;=0,0,MAX(FLOOR(C1419/A1419,1),1))</f>
        <v>1</v>
      </c>
      <c r="E1419" s="3">
        <f>IF(A1419&lt;=0,0,MAX(D1419*B1419+2,4))</f>
        <v>144</v>
      </c>
      <c r="F1419" s="4">
        <f>IF(C1419=0,0,MAX(C1419-E1419,0)/C1419)</f>
        <v>0</v>
      </c>
      <c r="G1419" s="3">
        <f>ROUND(A1419*CfgRawCapacityPerServerTB,4)</f>
        <v>4080960</v>
      </c>
      <c r="H1419" s="3">
        <f>ROUND(G1419*F1419,4)</f>
        <v>0</v>
      </c>
      <c r="I1419" s="3">
        <f>ROUND(H1419*CfgCapacityHeadroomFactor,4)</f>
        <v>0</v>
      </c>
      <c r="J1419" s="4">
        <f>IF(G1419=0,0,ROUND(H1419/G1419*100,2))</f>
        <v>0</v>
      </c>
    </row>
    <row r="1420" spans="1:10">
      <c r="A1420">
        <v>1418</v>
      </c>
      <c r="B1420" s="2">
        <f>IF(A1420&lt;=0,0,INT((A1420-1)/10)+1)</f>
        <v>142</v>
      </c>
      <c r="C1420" s="3">
        <f>IF(A1420&lt;=0,0,MIN(24+8*MAX(A1420-3,0),100))</f>
        <v>100</v>
      </c>
      <c r="D1420" s="3">
        <f>IF(A1420&lt;=0,0,MAX(FLOOR(C1420/A1420,1),1))</f>
        <v>1</v>
      </c>
      <c r="E1420" s="3">
        <f>IF(A1420&lt;=0,0,MAX(D1420*B1420+2,4))</f>
        <v>144</v>
      </c>
      <c r="F1420" s="4">
        <f>IF(C1420=0,0,MAX(C1420-E1420,0)/C1420)</f>
        <v>0</v>
      </c>
      <c r="G1420" s="3">
        <f>ROUND(A1420*CfgRawCapacityPerServerTB,4)</f>
        <v>4083840</v>
      </c>
      <c r="H1420" s="3">
        <f>ROUND(G1420*F1420,4)</f>
        <v>0</v>
      </c>
      <c r="I1420" s="3">
        <f>ROUND(H1420*CfgCapacityHeadroomFactor,4)</f>
        <v>0</v>
      </c>
      <c r="J1420" s="4">
        <f>IF(G1420=0,0,ROUND(H1420/G1420*100,2))</f>
        <v>0</v>
      </c>
    </row>
    <row r="1421" spans="1:10">
      <c r="A1421">
        <v>1419</v>
      </c>
      <c r="B1421" s="2">
        <f>IF(A1421&lt;=0,0,INT((A1421-1)/10)+1)</f>
        <v>142</v>
      </c>
      <c r="C1421" s="3">
        <f>IF(A1421&lt;=0,0,MIN(24+8*MAX(A1421-3,0),100))</f>
        <v>100</v>
      </c>
      <c r="D1421" s="3">
        <f>IF(A1421&lt;=0,0,MAX(FLOOR(C1421/A1421,1),1))</f>
        <v>1</v>
      </c>
      <c r="E1421" s="3">
        <f>IF(A1421&lt;=0,0,MAX(D1421*B1421+2,4))</f>
        <v>144</v>
      </c>
      <c r="F1421" s="4">
        <f>IF(C1421=0,0,MAX(C1421-E1421,0)/C1421)</f>
        <v>0</v>
      </c>
      <c r="G1421" s="3">
        <f>ROUND(A1421*CfgRawCapacityPerServerTB,4)</f>
        <v>4086720</v>
      </c>
      <c r="H1421" s="3">
        <f>ROUND(G1421*F1421,4)</f>
        <v>0</v>
      </c>
      <c r="I1421" s="3">
        <f>ROUND(H1421*CfgCapacityHeadroomFactor,4)</f>
        <v>0</v>
      </c>
      <c r="J1421" s="4">
        <f>IF(G1421=0,0,ROUND(H1421/G1421*100,2))</f>
        <v>0</v>
      </c>
    </row>
    <row r="1422" spans="1:10">
      <c r="A1422">
        <v>1420</v>
      </c>
      <c r="B1422" s="2">
        <f>IF(A1422&lt;=0,0,INT((A1422-1)/10)+1)</f>
        <v>142</v>
      </c>
      <c r="C1422" s="3">
        <f>IF(A1422&lt;=0,0,MIN(24+8*MAX(A1422-3,0),100))</f>
        <v>100</v>
      </c>
      <c r="D1422" s="3">
        <f>IF(A1422&lt;=0,0,MAX(FLOOR(C1422/A1422,1),1))</f>
        <v>1</v>
      </c>
      <c r="E1422" s="3">
        <f>IF(A1422&lt;=0,0,MAX(D1422*B1422+2,4))</f>
        <v>144</v>
      </c>
      <c r="F1422" s="4">
        <f>IF(C1422=0,0,MAX(C1422-E1422,0)/C1422)</f>
        <v>0</v>
      </c>
      <c r="G1422" s="3">
        <f>ROUND(A1422*CfgRawCapacityPerServerTB,4)</f>
        <v>4089600</v>
      </c>
      <c r="H1422" s="3">
        <f>ROUND(G1422*F1422,4)</f>
        <v>0</v>
      </c>
      <c r="I1422" s="3">
        <f>ROUND(H1422*CfgCapacityHeadroomFactor,4)</f>
        <v>0</v>
      </c>
      <c r="J1422" s="4">
        <f>IF(G1422=0,0,ROUND(H1422/G1422*100,2))</f>
        <v>0</v>
      </c>
    </row>
    <row r="1423" spans="1:10">
      <c r="A1423">
        <v>1421</v>
      </c>
      <c r="B1423" s="2">
        <f>IF(A1423&lt;=0,0,INT((A1423-1)/10)+1)</f>
        <v>143</v>
      </c>
      <c r="C1423" s="3">
        <f>IF(A1423&lt;=0,0,MIN(24+8*MAX(A1423-3,0),100))</f>
        <v>100</v>
      </c>
      <c r="D1423" s="3">
        <f>IF(A1423&lt;=0,0,MAX(FLOOR(C1423/A1423,1),1))</f>
        <v>1</v>
      </c>
      <c r="E1423" s="3">
        <f>IF(A1423&lt;=0,0,MAX(D1423*B1423+2,4))</f>
        <v>145</v>
      </c>
      <c r="F1423" s="4">
        <f>IF(C1423=0,0,MAX(C1423-E1423,0)/C1423)</f>
        <v>0</v>
      </c>
      <c r="G1423" s="3">
        <f>ROUND(A1423*CfgRawCapacityPerServerTB,4)</f>
        <v>4092480</v>
      </c>
      <c r="H1423" s="3">
        <f>ROUND(G1423*F1423,4)</f>
        <v>0</v>
      </c>
      <c r="I1423" s="3">
        <f>ROUND(H1423*CfgCapacityHeadroomFactor,4)</f>
        <v>0</v>
      </c>
      <c r="J1423" s="4">
        <f>IF(G1423=0,0,ROUND(H1423/G1423*100,2))</f>
        <v>0</v>
      </c>
    </row>
    <row r="1424" spans="1:10">
      <c r="A1424">
        <v>1422</v>
      </c>
      <c r="B1424" s="2">
        <f>IF(A1424&lt;=0,0,INT((A1424-1)/10)+1)</f>
        <v>143</v>
      </c>
      <c r="C1424" s="3">
        <f>IF(A1424&lt;=0,0,MIN(24+8*MAX(A1424-3,0),100))</f>
        <v>100</v>
      </c>
      <c r="D1424" s="3">
        <f>IF(A1424&lt;=0,0,MAX(FLOOR(C1424/A1424,1),1))</f>
        <v>1</v>
      </c>
      <c r="E1424" s="3">
        <f>IF(A1424&lt;=0,0,MAX(D1424*B1424+2,4))</f>
        <v>145</v>
      </c>
      <c r="F1424" s="4">
        <f>IF(C1424=0,0,MAX(C1424-E1424,0)/C1424)</f>
        <v>0</v>
      </c>
      <c r="G1424" s="3">
        <f>ROUND(A1424*CfgRawCapacityPerServerTB,4)</f>
        <v>4095360</v>
      </c>
      <c r="H1424" s="3">
        <f>ROUND(G1424*F1424,4)</f>
        <v>0</v>
      </c>
      <c r="I1424" s="3">
        <f>ROUND(H1424*CfgCapacityHeadroomFactor,4)</f>
        <v>0</v>
      </c>
      <c r="J1424" s="4">
        <f>IF(G1424=0,0,ROUND(H1424/G1424*100,2))</f>
        <v>0</v>
      </c>
    </row>
    <row r="1425" spans="1:10">
      <c r="A1425">
        <v>1423</v>
      </c>
      <c r="B1425" s="2">
        <f>IF(A1425&lt;=0,0,INT((A1425-1)/10)+1)</f>
        <v>143</v>
      </c>
      <c r="C1425" s="3">
        <f>IF(A1425&lt;=0,0,MIN(24+8*MAX(A1425-3,0),100))</f>
        <v>100</v>
      </c>
      <c r="D1425" s="3">
        <f>IF(A1425&lt;=0,0,MAX(FLOOR(C1425/A1425,1),1))</f>
        <v>1</v>
      </c>
      <c r="E1425" s="3">
        <f>IF(A1425&lt;=0,0,MAX(D1425*B1425+2,4))</f>
        <v>145</v>
      </c>
      <c r="F1425" s="4">
        <f>IF(C1425=0,0,MAX(C1425-E1425,0)/C1425)</f>
        <v>0</v>
      </c>
      <c r="G1425" s="3">
        <f>ROUND(A1425*CfgRawCapacityPerServerTB,4)</f>
        <v>4098240</v>
      </c>
      <c r="H1425" s="3">
        <f>ROUND(G1425*F1425,4)</f>
        <v>0</v>
      </c>
      <c r="I1425" s="3">
        <f>ROUND(H1425*CfgCapacityHeadroomFactor,4)</f>
        <v>0</v>
      </c>
      <c r="J1425" s="4">
        <f>IF(G1425=0,0,ROUND(H1425/G1425*100,2))</f>
        <v>0</v>
      </c>
    </row>
    <row r="1426" spans="1:10">
      <c r="A1426">
        <v>1424</v>
      </c>
      <c r="B1426" s="2">
        <f>IF(A1426&lt;=0,0,INT((A1426-1)/10)+1)</f>
        <v>143</v>
      </c>
      <c r="C1426" s="3">
        <f>IF(A1426&lt;=0,0,MIN(24+8*MAX(A1426-3,0),100))</f>
        <v>100</v>
      </c>
      <c r="D1426" s="3">
        <f>IF(A1426&lt;=0,0,MAX(FLOOR(C1426/A1426,1),1))</f>
        <v>1</v>
      </c>
      <c r="E1426" s="3">
        <f>IF(A1426&lt;=0,0,MAX(D1426*B1426+2,4))</f>
        <v>145</v>
      </c>
      <c r="F1426" s="4">
        <f>IF(C1426=0,0,MAX(C1426-E1426,0)/C1426)</f>
        <v>0</v>
      </c>
      <c r="G1426" s="3">
        <f>ROUND(A1426*CfgRawCapacityPerServerTB,4)</f>
        <v>4101120</v>
      </c>
      <c r="H1426" s="3">
        <f>ROUND(G1426*F1426,4)</f>
        <v>0</v>
      </c>
      <c r="I1426" s="3">
        <f>ROUND(H1426*CfgCapacityHeadroomFactor,4)</f>
        <v>0</v>
      </c>
      <c r="J1426" s="4">
        <f>IF(G1426=0,0,ROUND(H1426/G1426*100,2))</f>
        <v>0</v>
      </c>
    </row>
    <row r="1427" spans="1:10">
      <c r="A1427">
        <v>1425</v>
      </c>
      <c r="B1427" s="2">
        <f>IF(A1427&lt;=0,0,INT((A1427-1)/10)+1)</f>
        <v>143</v>
      </c>
      <c r="C1427" s="3">
        <f>IF(A1427&lt;=0,0,MIN(24+8*MAX(A1427-3,0),100))</f>
        <v>100</v>
      </c>
      <c r="D1427" s="3">
        <f>IF(A1427&lt;=0,0,MAX(FLOOR(C1427/A1427,1),1))</f>
        <v>1</v>
      </c>
      <c r="E1427" s="3">
        <f>IF(A1427&lt;=0,0,MAX(D1427*B1427+2,4))</f>
        <v>145</v>
      </c>
      <c r="F1427" s="4">
        <f>IF(C1427=0,0,MAX(C1427-E1427,0)/C1427)</f>
        <v>0</v>
      </c>
      <c r="G1427" s="3">
        <f>ROUND(A1427*CfgRawCapacityPerServerTB,4)</f>
        <v>4104000</v>
      </c>
      <c r="H1427" s="3">
        <f>ROUND(G1427*F1427,4)</f>
        <v>0</v>
      </c>
      <c r="I1427" s="3">
        <f>ROUND(H1427*CfgCapacityHeadroomFactor,4)</f>
        <v>0</v>
      </c>
      <c r="J1427" s="4">
        <f>IF(G1427=0,0,ROUND(H1427/G1427*100,2))</f>
        <v>0</v>
      </c>
    </row>
    <row r="1428" spans="1:10">
      <c r="A1428">
        <v>1426</v>
      </c>
      <c r="B1428" s="2">
        <f>IF(A1428&lt;=0,0,INT((A1428-1)/10)+1)</f>
        <v>143</v>
      </c>
      <c r="C1428" s="3">
        <f>IF(A1428&lt;=0,0,MIN(24+8*MAX(A1428-3,0),100))</f>
        <v>100</v>
      </c>
      <c r="D1428" s="3">
        <f>IF(A1428&lt;=0,0,MAX(FLOOR(C1428/A1428,1),1))</f>
        <v>1</v>
      </c>
      <c r="E1428" s="3">
        <f>IF(A1428&lt;=0,0,MAX(D1428*B1428+2,4))</f>
        <v>145</v>
      </c>
      <c r="F1428" s="4">
        <f>IF(C1428=0,0,MAX(C1428-E1428,0)/C1428)</f>
        <v>0</v>
      </c>
      <c r="G1428" s="3">
        <f>ROUND(A1428*CfgRawCapacityPerServerTB,4)</f>
        <v>4106880</v>
      </c>
      <c r="H1428" s="3">
        <f>ROUND(G1428*F1428,4)</f>
        <v>0</v>
      </c>
      <c r="I1428" s="3">
        <f>ROUND(H1428*CfgCapacityHeadroomFactor,4)</f>
        <v>0</v>
      </c>
      <c r="J1428" s="4">
        <f>IF(G1428=0,0,ROUND(H1428/G1428*100,2))</f>
        <v>0</v>
      </c>
    </row>
    <row r="1429" spans="1:10">
      <c r="A1429">
        <v>1427</v>
      </c>
      <c r="B1429" s="2">
        <f>IF(A1429&lt;=0,0,INT((A1429-1)/10)+1)</f>
        <v>143</v>
      </c>
      <c r="C1429" s="3">
        <f>IF(A1429&lt;=0,0,MIN(24+8*MAX(A1429-3,0),100))</f>
        <v>100</v>
      </c>
      <c r="D1429" s="3">
        <f>IF(A1429&lt;=0,0,MAX(FLOOR(C1429/A1429,1),1))</f>
        <v>1</v>
      </c>
      <c r="E1429" s="3">
        <f>IF(A1429&lt;=0,0,MAX(D1429*B1429+2,4))</f>
        <v>145</v>
      </c>
      <c r="F1429" s="4">
        <f>IF(C1429=0,0,MAX(C1429-E1429,0)/C1429)</f>
        <v>0</v>
      </c>
      <c r="G1429" s="3">
        <f>ROUND(A1429*CfgRawCapacityPerServerTB,4)</f>
        <v>4109760</v>
      </c>
      <c r="H1429" s="3">
        <f>ROUND(G1429*F1429,4)</f>
        <v>0</v>
      </c>
      <c r="I1429" s="3">
        <f>ROUND(H1429*CfgCapacityHeadroomFactor,4)</f>
        <v>0</v>
      </c>
      <c r="J1429" s="4">
        <f>IF(G1429=0,0,ROUND(H1429/G1429*100,2))</f>
        <v>0</v>
      </c>
    </row>
    <row r="1430" spans="1:10">
      <c r="A1430">
        <v>1428</v>
      </c>
      <c r="B1430" s="2">
        <f>IF(A1430&lt;=0,0,INT((A1430-1)/10)+1)</f>
        <v>143</v>
      </c>
      <c r="C1430" s="3">
        <f>IF(A1430&lt;=0,0,MIN(24+8*MAX(A1430-3,0),100))</f>
        <v>100</v>
      </c>
      <c r="D1430" s="3">
        <f>IF(A1430&lt;=0,0,MAX(FLOOR(C1430/A1430,1),1))</f>
        <v>1</v>
      </c>
      <c r="E1430" s="3">
        <f>IF(A1430&lt;=0,0,MAX(D1430*B1430+2,4))</f>
        <v>145</v>
      </c>
      <c r="F1430" s="4">
        <f>IF(C1430=0,0,MAX(C1430-E1430,0)/C1430)</f>
        <v>0</v>
      </c>
      <c r="G1430" s="3">
        <f>ROUND(A1430*CfgRawCapacityPerServerTB,4)</f>
        <v>4112640</v>
      </c>
      <c r="H1430" s="3">
        <f>ROUND(G1430*F1430,4)</f>
        <v>0</v>
      </c>
      <c r="I1430" s="3">
        <f>ROUND(H1430*CfgCapacityHeadroomFactor,4)</f>
        <v>0</v>
      </c>
      <c r="J1430" s="4">
        <f>IF(G1430=0,0,ROUND(H1430/G1430*100,2))</f>
        <v>0</v>
      </c>
    </row>
    <row r="1431" spans="1:10">
      <c r="A1431">
        <v>1429</v>
      </c>
      <c r="B1431" s="2">
        <f>IF(A1431&lt;=0,0,INT((A1431-1)/10)+1)</f>
        <v>143</v>
      </c>
      <c r="C1431" s="3">
        <f>IF(A1431&lt;=0,0,MIN(24+8*MAX(A1431-3,0),100))</f>
        <v>100</v>
      </c>
      <c r="D1431" s="3">
        <f>IF(A1431&lt;=0,0,MAX(FLOOR(C1431/A1431,1),1))</f>
        <v>1</v>
      </c>
      <c r="E1431" s="3">
        <f>IF(A1431&lt;=0,0,MAX(D1431*B1431+2,4))</f>
        <v>145</v>
      </c>
      <c r="F1431" s="4">
        <f>IF(C1431=0,0,MAX(C1431-E1431,0)/C1431)</f>
        <v>0</v>
      </c>
      <c r="G1431" s="3">
        <f>ROUND(A1431*CfgRawCapacityPerServerTB,4)</f>
        <v>4115520</v>
      </c>
      <c r="H1431" s="3">
        <f>ROUND(G1431*F1431,4)</f>
        <v>0</v>
      </c>
      <c r="I1431" s="3">
        <f>ROUND(H1431*CfgCapacityHeadroomFactor,4)</f>
        <v>0</v>
      </c>
      <c r="J1431" s="4">
        <f>IF(G1431=0,0,ROUND(H1431/G1431*100,2))</f>
        <v>0</v>
      </c>
    </row>
    <row r="1432" spans="1:10">
      <c r="A1432">
        <v>1430</v>
      </c>
      <c r="B1432" s="2">
        <f>IF(A1432&lt;=0,0,INT((A1432-1)/10)+1)</f>
        <v>143</v>
      </c>
      <c r="C1432" s="3">
        <f>IF(A1432&lt;=0,0,MIN(24+8*MAX(A1432-3,0),100))</f>
        <v>100</v>
      </c>
      <c r="D1432" s="3">
        <f>IF(A1432&lt;=0,0,MAX(FLOOR(C1432/A1432,1),1))</f>
        <v>1</v>
      </c>
      <c r="E1432" s="3">
        <f>IF(A1432&lt;=0,0,MAX(D1432*B1432+2,4))</f>
        <v>145</v>
      </c>
      <c r="F1432" s="4">
        <f>IF(C1432=0,0,MAX(C1432-E1432,0)/C1432)</f>
        <v>0</v>
      </c>
      <c r="G1432" s="3">
        <f>ROUND(A1432*CfgRawCapacityPerServerTB,4)</f>
        <v>4118400</v>
      </c>
      <c r="H1432" s="3">
        <f>ROUND(G1432*F1432,4)</f>
        <v>0</v>
      </c>
      <c r="I1432" s="3">
        <f>ROUND(H1432*CfgCapacityHeadroomFactor,4)</f>
        <v>0</v>
      </c>
      <c r="J1432" s="4">
        <f>IF(G1432=0,0,ROUND(H1432/G1432*100,2))</f>
        <v>0</v>
      </c>
    </row>
    <row r="1433" spans="1:10">
      <c r="A1433">
        <v>1431</v>
      </c>
      <c r="B1433" s="2">
        <f>IF(A1433&lt;=0,0,INT((A1433-1)/10)+1)</f>
        <v>144</v>
      </c>
      <c r="C1433" s="3">
        <f>IF(A1433&lt;=0,0,MIN(24+8*MAX(A1433-3,0),100))</f>
        <v>100</v>
      </c>
      <c r="D1433" s="3">
        <f>IF(A1433&lt;=0,0,MAX(FLOOR(C1433/A1433,1),1))</f>
        <v>1</v>
      </c>
      <c r="E1433" s="3">
        <f>IF(A1433&lt;=0,0,MAX(D1433*B1433+2,4))</f>
        <v>146</v>
      </c>
      <c r="F1433" s="4">
        <f>IF(C1433=0,0,MAX(C1433-E1433,0)/C1433)</f>
        <v>0</v>
      </c>
      <c r="G1433" s="3">
        <f>ROUND(A1433*CfgRawCapacityPerServerTB,4)</f>
        <v>4121280</v>
      </c>
      <c r="H1433" s="3">
        <f>ROUND(G1433*F1433,4)</f>
        <v>0</v>
      </c>
      <c r="I1433" s="3">
        <f>ROUND(H1433*CfgCapacityHeadroomFactor,4)</f>
        <v>0</v>
      </c>
      <c r="J1433" s="4">
        <f>IF(G1433=0,0,ROUND(H1433/G1433*100,2))</f>
        <v>0</v>
      </c>
    </row>
    <row r="1434" spans="1:10">
      <c r="A1434">
        <v>1432</v>
      </c>
      <c r="B1434" s="2">
        <f>IF(A1434&lt;=0,0,INT((A1434-1)/10)+1)</f>
        <v>144</v>
      </c>
      <c r="C1434" s="3">
        <f>IF(A1434&lt;=0,0,MIN(24+8*MAX(A1434-3,0),100))</f>
        <v>100</v>
      </c>
      <c r="D1434" s="3">
        <f>IF(A1434&lt;=0,0,MAX(FLOOR(C1434/A1434,1),1))</f>
        <v>1</v>
      </c>
      <c r="E1434" s="3">
        <f>IF(A1434&lt;=0,0,MAX(D1434*B1434+2,4))</f>
        <v>146</v>
      </c>
      <c r="F1434" s="4">
        <f>IF(C1434=0,0,MAX(C1434-E1434,0)/C1434)</f>
        <v>0</v>
      </c>
      <c r="G1434" s="3">
        <f>ROUND(A1434*CfgRawCapacityPerServerTB,4)</f>
        <v>4124160</v>
      </c>
      <c r="H1434" s="3">
        <f>ROUND(G1434*F1434,4)</f>
        <v>0</v>
      </c>
      <c r="I1434" s="3">
        <f>ROUND(H1434*CfgCapacityHeadroomFactor,4)</f>
        <v>0</v>
      </c>
      <c r="J1434" s="4">
        <f>IF(G1434=0,0,ROUND(H1434/G1434*100,2))</f>
        <v>0</v>
      </c>
    </row>
    <row r="1435" spans="1:10">
      <c r="A1435">
        <v>1433</v>
      </c>
      <c r="B1435" s="2">
        <f>IF(A1435&lt;=0,0,INT((A1435-1)/10)+1)</f>
        <v>144</v>
      </c>
      <c r="C1435" s="3">
        <f>IF(A1435&lt;=0,0,MIN(24+8*MAX(A1435-3,0),100))</f>
        <v>100</v>
      </c>
      <c r="D1435" s="3">
        <f>IF(A1435&lt;=0,0,MAX(FLOOR(C1435/A1435,1),1))</f>
        <v>1</v>
      </c>
      <c r="E1435" s="3">
        <f>IF(A1435&lt;=0,0,MAX(D1435*B1435+2,4))</f>
        <v>146</v>
      </c>
      <c r="F1435" s="4">
        <f>IF(C1435=0,0,MAX(C1435-E1435,0)/C1435)</f>
        <v>0</v>
      </c>
      <c r="G1435" s="3">
        <f>ROUND(A1435*CfgRawCapacityPerServerTB,4)</f>
        <v>4127040</v>
      </c>
      <c r="H1435" s="3">
        <f>ROUND(G1435*F1435,4)</f>
        <v>0</v>
      </c>
      <c r="I1435" s="3">
        <f>ROUND(H1435*CfgCapacityHeadroomFactor,4)</f>
        <v>0</v>
      </c>
      <c r="J1435" s="4">
        <f>IF(G1435=0,0,ROUND(H1435/G1435*100,2))</f>
        <v>0</v>
      </c>
    </row>
    <row r="1436" spans="1:10">
      <c r="A1436">
        <v>1434</v>
      </c>
      <c r="B1436" s="2">
        <f>IF(A1436&lt;=0,0,INT((A1436-1)/10)+1)</f>
        <v>144</v>
      </c>
      <c r="C1436" s="3">
        <f>IF(A1436&lt;=0,0,MIN(24+8*MAX(A1436-3,0),100))</f>
        <v>100</v>
      </c>
      <c r="D1436" s="3">
        <f>IF(A1436&lt;=0,0,MAX(FLOOR(C1436/A1436,1),1))</f>
        <v>1</v>
      </c>
      <c r="E1436" s="3">
        <f>IF(A1436&lt;=0,0,MAX(D1436*B1436+2,4))</f>
        <v>146</v>
      </c>
      <c r="F1436" s="4">
        <f>IF(C1436=0,0,MAX(C1436-E1436,0)/C1436)</f>
        <v>0</v>
      </c>
      <c r="G1436" s="3">
        <f>ROUND(A1436*CfgRawCapacityPerServerTB,4)</f>
        <v>4129920</v>
      </c>
      <c r="H1436" s="3">
        <f>ROUND(G1436*F1436,4)</f>
        <v>0</v>
      </c>
      <c r="I1436" s="3">
        <f>ROUND(H1436*CfgCapacityHeadroomFactor,4)</f>
        <v>0</v>
      </c>
      <c r="J1436" s="4">
        <f>IF(G1436=0,0,ROUND(H1436/G1436*100,2))</f>
        <v>0</v>
      </c>
    </row>
    <row r="1437" spans="1:10">
      <c r="A1437">
        <v>1435</v>
      </c>
      <c r="B1437" s="2">
        <f>IF(A1437&lt;=0,0,INT((A1437-1)/10)+1)</f>
        <v>144</v>
      </c>
      <c r="C1437" s="3">
        <f>IF(A1437&lt;=0,0,MIN(24+8*MAX(A1437-3,0),100))</f>
        <v>100</v>
      </c>
      <c r="D1437" s="3">
        <f>IF(A1437&lt;=0,0,MAX(FLOOR(C1437/A1437,1),1))</f>
        <v>1</v>
      </c>
      <c r="E1437" s="3">
        <f>IF(A1437&lt;=0,0,MAX(D1437*B1437+2,4))</f>
        <v>146</v>
      </c>
      <c r="F1437" s="4">
        <f>IF(C1437=0,0,MAX(C1437-E1437,0)/C1437)</f>
        <v>0</v>
      </c>
      <c r="G1437" s="3">
        <f>ROUND(A1437*CfgRawCapacityPerServerTB,4)</f>
        <v>4132800</v>
      </c>
      <c r="H1437" s="3">
        <f>ROUND(G1437*F1437,4)</f>
        <v>0</v>
      </c>
      <c r="I1437" s="3">
        <f>ROUND(H1437*CfgCapacityHeadroomFactor,4)</f>
        <v>0</v>
      </c>
      <c r="J1437" s="4">
        <f>IF(G1437=0,0,ROUND(H1437/G1437*100,2))</f>
        <v>0</v>
      </c>
    </row>
    <row r="1438" spans="1:10">
      <c r="A1438">
        <v>1436</v>
      </c>
      <c r="B1438" s="2">
        <f>IF(A1438&lt;=0,0,INT((A1438-1)/10)+1)</f>
        <v>144</v>
      </c>
      <c r="C1438" s="3">
        <f>IF(A1438&lt;=0,0,MIN(24+8*MAX(A1438-3,0),100))</f>
        <v>100</v>
      </c>
      <c r="D1438" s="3">
        <f>IF(A1438&lt;=0,0,MAX(FLOOR(C1438/A1438,1),1))</f>
        <v>1</v>
      </c>
      <c r="E1438" s="3">
        <f>IF(A1438&lt;=0,0,MAX(D1438*B1438+2,4))</f>
        <v>146</v>
      </c>
      <c r="F1438" s="4">
        <f>IF(C1438=0,0,MAX(C1438-E1438,0)/C1438)</f>
        <v>0</v>
      </c>
      <c r="G1438" s="3">
        <f>ROUND(A1438*CfgRawCapacityPerServerTB,4)</f>
        <v>4135680</v>
      </c>
      <c r="H1438" s="3">
        <f>ROUND(G1438*F1438,4)</f>
        <v>0</v>
      </c>
      <c r="I1438" s="3">
        <f>ROUND(H1438*CfgCapacityHeadroomFactor,4)</f>
        <v>0</v>
      </c>
      <c r="J1438" s="4">
        <f>IF(G1438=0,0,ROUND(H1438/G1438*100,2))</f>
        <v>0</v>
      </c>
    </row>
    <row r="1439" spans="1:10">
      <c r="A1439">
        <v>1437</v>
      </c>
      <c r="B1439" s="2">
        <f>IF(A1439&lt;=0,0,INT((A1439-1)/10)+1)</f>
        <v>144</v>
      </c>
      <c r="C1439" s="3">
        <f>IF(A1439&lt;=0,0,MIN(24+8*MAX(A1439-3,0),100))</f>
        <v>100</v>
      </c>
      <c r="D1439" s="3">
        <f>IF(A1439&lt;=0,0,MAX(FLOOR(C1439/A1439,1),1))</f>
        <v>1</v>
      </c>
      <c r="E1439" s="3">
        <f>IF(A1439&lt;=0,0,MAX(D1439*B1439+2,4))</f>
        <v>146</v>
      </c>
      <c r="F1439" s="4">
        <f>IF(C1439=0,0,MAX(C1439-E1439,0)/C1439)</f>
        <v>0</v>
      </c>
      <c r="G1439" s="3">
        <f>ROUND(A1439*CfgRawCapacityPerServerTB,4)</f>
        <v>4138560</v>
      </c>
      <c r="H1439" s="3">
        <f>ROUND(G1439*F1439,4)</f>
        <v>0</v>
      </c>
      <c r="I1439" s="3">
        <f>ROUND(H1439*CfgCapacityHeadroomFactor,4)</f>
        <v>0</v>
      </c>
      <c r="J1439" s="4">
        <f>IF(G1439=0,0,ROUND(H1439/G1439*100,2))</f>
        <v>0</v>
      </c>
    </row>
    <row r="1440" spans="1:10">
      <c r="A1440">
        <v>1438</v>
      </c>
      <c r="B1440" s="2">
        <f>IF(A1440&lt;=0,0,INT((A1440-1)/10)+1)</f>
        <v>144</v>
      </c>
      <c r="C1440" s="3">
        <f>IF(A1440&lt;=0,0,MIN(24+8*MAX(A1440-3,0),100))</f>
        <v>100</v>
      </c>
      <c r="D1440" s="3">
        <f>IF(A1440&lt;=0,0,MAX(FLOOR(C1440/A1440,1),1))</f>
        <v>1</v>
      </c>
      <c r="E1440" s="3">
        <f>IF(A1440&lt;=0,0,MAX(D1440*B1440+2,4))</f>
        <v>146</v>
      </c>
      <c r="F1440" s="4">
        <f>IF(C1440=0,0,MAX(C1440-E1440,0)/C1440)</f>
        <v>0</v>
      </c>
      <c r="G1440" s="3">
        <f>ROUND(A1440*CfgRawCapacityPerServerTB,4)</f>
        <v>4141440</v>
      </c>
      <c r="H1440" s="3">
        <f>ROUND(G1440*F1440,4)</f>
        <v>0</v>
      </c>
      <c r="I1440" s="3">
        <f>ROUND(H1440*CfgCapacityHeadroomFactor,4)</f>
        <v>0</v>
      </c>
      <c r="J1440" s="4">
        <f>IF(G1440=0,0,ROUND(H1440/G1440*100,2))</f>
        <v>0</v>
      </c>
    </row>
    <row r="1441" spans="1:10">
      <c r="A1441">
        <v>1439</v>
      </c>
      <c r="B1441" s="2">
        <f>IF(A1441&lt;=0,0,INT((A1441-1)/10)+1)</f>
        <v>144</v>
      </c>
      <c r="C1441" s="3">
        <f>IF(A1441&lt;=0,0,MIN(24+8*MAX(A1441-3,0),100))</f>
        <v>100</v>
      </c>
      <c r="D1441" s="3">
        <f>IF(A1441&lt;=0,0,MAX(FLOOR(C1441/A1441,1),1))</f>
        <v>1</v>
      </c>
      <c r="E1441" s="3">
        <f>IF(A1441&lt;=0,0,MAX(D1441*B1441+2,4))</f>
        <v>146</v>
      </c>
      <c r="F1441" s="4">
        <f>IF(C1441=0,0,MAX(C1441-E1441,0)/C1441)</f>
        <v>0</v>
      </c>
      <c r="G1441" s="3">
        <f>ROUND(A1441*CfgRawCapacityPerServerTB,4)</f>
        <v>4144320</v>
      </c>
      <c r="H1441" s="3">
        <f>ROUND(G1441*F1441,4)</f>
        <v>0</v>
      </c>
      <c r="I1441" s="3">
        <f>ROUND(H1441*CfgCapacityHeadroomFactor,4)</f>
        <v>0</v>
      </c>
      <c r="J1441" s="4">
        <f>IF(G1441=0,0,ROUND(H1441/G1441*100,2))</f>
        <v>0</v>
      </c>
    </row>
    <row r="1442" spans="1:10">
      <c r="A1442">
        <v>1440</v>
      </c>
      <c r="B1442" s="2">
        <f>IF(A1442&lt;=0,0,INT((A1442-1)/10)+1)</f>
        <v>144</v>
      </c>
      <c r="C1442" s="3">
        <f>IF(A1442&lt;=0,0,MIN(24+8*MAX(A1442-3,0),100))</f>
        <v>100</v>
      </c>
      <c r="D1442" s="3">
        <f>IF(A1442&lt;=0,0,MAX(FLOOR(C1442/A1442,1),1))</f>
        <v>1</v>
      </c>
      <c r="E1442" s="3">
        <f>IF(A1442&lt;=0,0,MAX(D1442*B1442+2,4))</f>
        <v>146</v>
      </c>
      <c r="F1442" s="4">
        <f>IF(C1442=0,0,MAX(C1442-E1442,0)/C1442)</f>
        <v>0</v>
      </c>
      <c r="G1442" s="3">
        <f>ROUND(A1442*CfgRawCapacityPerServerTB,4)</f>
        <v>4147200</v>
      </c>
      <c r="H1442" s="3">
        <f>ROUND(G1442*F1442,4)</f>
        <v>0</v>
      </c>
      <c r="I1442" s="3">
        <f>ROUND(H1442*CfgCapacityHeadroomFactor,4)</f>
        <v>0</v>
      </c>
      <c r="J1442" s="4">
        <f>IF(G1442=0,0,ROUND(H1442/G1442*100,2))</f>
        <v>0</v>
      </c>
    </row>
    <row r="1443" spans="1:10">
      <c r="A1443">
        <v>1441</v>
      </c>
      <c r="B1443" s="2">
        <f>IF(A1443&lt;=0,0,INT((A1443-1)/10)+1)</f>
        <v>145</v>
      </c>
      <c r="C1443" s="3">
        <f>IF(A1443&lt;=0,0,MIN(24+8*MAX(A1443-3,0),100))</f>
        <v>100</v>
      </c>
      <c r="D1443" s="3">
        <f>IF(A1443&lt;=0,0,MAX(FLOOR(C1443/A1443,1),1))</f>
        <v>1</v>
      </c>
      <c r="E1443" s="3">
        <f>IF(A1443&lt;=0,0,MAX(D1443*B1443+2,4))</f>
        <v>147</v>
      </c>
      <c r="F1443" s="4">
        <f>IF(C1443=0,0,MAX(C1443-E1443,0)/C1443)</f>
        <v>0</v>
      </c>
      <c r="G1443" s="3">
        <f>ROUND(A1443*CfgRawCapacityPerServerTB,4)</f>
        <v>4150080</v>
      </c>
      <c r="H1443" s="3">
        <f>ROUND(G1443*F1443,4)</f>
        <v>0</v>
      </c>
      <c r="I1443" s="3">
        <f>ROUND(H1443*CfgCapacityHeadroomFactor,4)</f>
        <v>0</v>
      </c>
      <c r="J1443" s="4">
        <f>IF(G1443=0,0,ROUND(H1443/G1443*100,2))</f>
        <v>0</v>
      </c>
    </row>
    <row r="1444" spans="1:10">
      <c r="A1444">
        <v>1442</v>
      </c>
      <c r="B1444" s="2">
        <f>IF(A1444&lt;=0,0,INT((A1444-1)/10)+1)</f>
        <v>145</v>
      </c>
      <c r="C1444" s="3">
        <f>IF(A1444&lt;=0,0,MIN(24+8*MAX(A1444-3,0),100))</f>
        <v>100</v>
      </c>
      <c r="D1444" s="3">
        <f>IF(A1444&lt;=0,0,MAX(FLOOR(C1444/A1444,1),1))</f>
        <v>1</v>
      </c>
      <c r="E1444" s="3">
        <f>IF(A1444&lt;=0,0,MAX(D1444*B1444+2,4))</f>
        <v>147</v>
      </c>
      <c r="F1444" s="4">
        <f>IF(C1444=0,0,MAX(C1444-E1444,0)/C1444)</f>
        <v>0</v>
      </c>
      <c r="G1444" s="3">
        <f>ROUND(A1444*CfgRawCapacityPerServerTB,4)</f>
        <v>4152960</v>
      </c>
      <c r="H1444" s="3">
        <f>ROUND(G1444*F1444,4)</f>
        <v>0</v>
      </c>
      <c r="I1444" s="3">
        <f>ROUND(H1444*CfgCapacityHeadroomFactor,4)</f>
        <v>0</v>
      </c>
      <c r="J1444" s="4">
        <f>IF(G1444=0,0,ROUND(H1444/G1444*100,2))</f>
        <v>0</v>
      </c>
    </row>
    <row r="1445" spans="1:10">
      <c r="A1445">
        <v>1443</v>
      </c>
      <c r="B1445" s="2">
        <f>IF(A1445&lt;=0,0,INT((A1445-1)/10)+1)</f>
        <v>145</v>
      </c>
      <c r="C1445" s="3">
        <f>IF(A1445&lt;=0,0,MIN(24+8*MAX(A1445-3,0),100))</f>
        <v>100</v>
      </c>
      <c r="D1445" s="3">
        <f>IF(A1445&lt;=0,0,MAX(FLOOR(C1445/A1445,1),1))</f>
        <v>1</v>
      </c>
      <c r="E1445" s="3">
        <f>IF(A1445&lt;=0,0,MAX(D1445*B1445+2,4))</f>
        <v>147</v>
      </c>
      <c r="F1445" s="4">
        <f>IF(C1445=0,0,MAX(C1445-E1445,0)/C1445)</f>
        <v>0</v>
      </c>
      <c r="G1445" s="3">
        <f>ROUND(A1445*CfgRawCapacityPerServerTB,4)</f>
        <v>4155840</v>
      </c>
      <c r="H1445" s="3">
        <f>ROUND(G1445*F1445,4)</f>
        <v>0</v>
      </c>
      <c r="I1445" s="3">
        <f>ROUND(H1445*CfgCapacityHeadroomFactor,4)</f>
        <v>0</v>
      </c>
      <c r="J1445" s="4">
        <f>IF(G1445=0,0,ROUND(H1445/G1445*100,2))</f>
        <v>0</v>
      </c>
    </row>
    <row r="1446" spans="1:10">
      <c r="A1446">
        <v>1444</v>
      </c>
      <c r="B1446" s="2">
        <f>IF(A1446&lt;=0,0,INT((A1446-1)/10)+1)</f>
        <v>145</v>
      </c>
      <c r="C1446" s="3">
        <f>IF(A1446&lt;=0,0,MIN(24+8*MAX(A1446-3,0),100))</f>
        <v>100</v>
      </c>
      <c r="D1446" s="3">
        <f>IF(A1446&lt;=0,0,MAX(FLOOR(C1446/A1446,1),1))</f>
        <v>1</v>
      </c>
      <c r="E1446" s="3">
        <f>IF(A1446&lt;=0,0,MAX(D1446*B1446+2,4))</f>
        <v>147</v>
      </c>
      <c r="F1446" s="4">
        <f>IF(C1446=0,0,MAX(C1446-E1446,0)/C1446)</f>
        <v>0</v>
      </c>
      <c r="G1446" s="3">
        <f>ROUND(A1446*CfgRawCapacityPerServerTB,4)</f>
        <v>4158720</v>
      </c>
      <c r="H1446" s="3">
        <f>ROUND(G1446*F1446,4)</f>
        <v>0</v>
      </c>
      <c r="I1446" s="3">
        <f>ROUND(H1446*CfgCapacityHeadroomFactor,4)</f>
        <v>0</v>
      </c>
      <c r="J1446" s="4">
        <f>IF(G1446=0,0,ROUND(H1446/G1446*100,2))</f>
        <v>0</v>
      </c>
    </row>
    <row r="1447" spans="1:10">
      <c r="A1447">
        <v>1445</v>
      </c>
      <c r="B1447" s="2">
        <f>IF(A1447&lt;=0,0,INT((A1447-1)/10)+1)</f>
        <v>145</v>
      </c>
      <c r="C1447" s="3">
        <f>IF(A1447&lt;=0,0,MIN(24+8*MAX(A1447-3,0),100))</f>
        <v>100</v>
      </c>
      <c r="D1447" s="3">
        <f>IF(A1447&lt;=0,0,MAX(FLOOR(C1447/A1447,1),1))</f>
        <v>1</v>
      </c>
      <c r="E1447" s="3">
        <f>IF(A1447&lt;=0,0,MAX(D1447*B1447+2,4))</f>
        <v>147</v>
      </c>
      <c r="F1447" s="4">
        <f>IF(C1447=0,0,MAX(C1447-E1447,0)/C1447)</f>
        <v>0</v>
      </c>
      <c r="G1447" s="3">
        <f>ROUND(A1447*CfgRawCapacityPerServerTB,4)</f>
        <v>4161600</v>
      </c>
      <c r="H1447" s="3">
        <f>ROUND(G1447*F1447,4)</f>
        <v>0</v>
      </c>
      <c r="I1447" s="3">
        <f>ROUND(H1447*CfgCapacityHeadroomFactor,4)</f>
        <v>0</v>
      </c>
      <c r="J1447" s="4">
        <f>IF(G1447=0,0,ROUND(H1447/G1447*100,2))</f>
        <v>0</v>
      </c>
    </row>
    <row r="1448" spans="1:10">
      <c r="A1448">
        <v>1446</v>
      </c>
      <c r="B1448" s="2">
        <f>IF(A1448&lt;=0,0,INT((A1448-1)/10)+1)</f>
        <v>145</v>
      </c>
      <c r="C1448" s="3">
        <f>IF(A1448&lt;=0,0,MIN(24+8*MAX(A1448-3,0),100))</f>
        <v>100</v>
      </c>
      <c r="D1448" s="3">
        <f>IF(A1448&lt;=0,0,MAX(FLOOR(C1448/A1448,1),1))</f>
        <v>1</v>
      </c>
      <c r="E1448" s="3">
        <f>IF(A1448&lt;=0,0,MAX(D1448*B1448+2,4))</f>
        <v>147</v>
      </c>
      <c r="F1448" s="4">
        <f>IF(C1448=0,0,MAX(C1448-E1448,0)/C1448)</f>
        <v>0</v>
      </c>
      <c r="G1448" s="3">
        <f>ROUND(A1448*CfgRawCapacityPerServerTB,4)</f>
        <v>4164480</v>
      </c>
      <c r="H1448" s="3">
        <f>ROUND(G1448*F1448,4)</f>
        <v>0</v>
      </c>
      <c r="I1448" s="3">
        <f>ROUND(H1448*CfgCapacityHeadroomFactor,4)</f>
        <v>0</v>
      </c>
      <c r="J1448" s="4">
        <f>IF(G1448=0,0,ROUND(H1448/G1448*100,2))</f>
        <v>0</v>
      </c>
    </row>
    <row r="1449" spans="1:10">
      <c r="A1449">
        <v>1447</v>
      </c>
      <c r="B1449" s="2">
        <f>IF(A1449&lt;=0,0,INT((A1449-1)/10)+1)</f>
        <v>145</v>
      </c>
      <c r="C1449" s="3">
        <f>IF(A1449&lt;=0,0,MIN(24+8*MAX(A1449-3,0),100))</f>
        <v>100</v>
      </c>
      <c r="D1449" s="3">
        <f>IF(A1449&lt;=0,0,MAX(FLOOR(C1449/A1449,1),1))</f>
        <v>1</v>
      </c>
      <c r="E1449" s="3">
        <f>IF(A1449&lt;=0,0,MAX(D1449*B1449+2,4))</f>
        <v>147</v>
      </c>
      <c r="F1449" s="4">
        <f>IF(C1449=0,0,MAX(C1449-E1449,0)/C1449)</f>
        <v>0</v>
      </c>
      <c r="G1449" s="3">
        <f>ROUND(A1449*CfgRawCapacityPerServerTB,4)</f>
        <v>4167360</v>
      </c>
      <c r="H1449" s="3">
        <f>ROUND(G1449*F1449,4)</f>
        <v>0</v>
      </c>
      <c r="I1449" s="3">
        <f>ROUND(H1449*CfgCapacityHeadroomFactor,4)</f>
        <v>0</v>
      </c>
      <c r="J1449" s="4">
        <f>IF(G1449=0,0,ROUND(H1449/G1449*100,2))</f>
        <v>0</v>
      </c>
    </row>
    <row r="1450" spans="1:10">
      <c r="A1450">
        <v>1448</v>
      </c>
      <c r="B1450" s="2">
        <f>IF(A1450&lt;=0,0,INT((A1450-1)/10)+1)</f>
        <v>145</v>
      </c>
      <c r="C1450" s="3">
        <f>IF(A1450&lt;=0,0,MIN(24+8*MAX(A1450-3,0),100))</f>
        <v>100</v>
      </c>
      <c r="D1450" s="3">
        <f>IF(A1450&lt;=0,0,MAX(FLOOR(C1450/A1450,1),1))</f>
        <v>1</v>
      </c>
      <c r="E1450" s="3">
        <f>IF(A1450&lt;=0,0,MAX(D1450*B1450+2,4))</f>
        <v>147</v>
      </c>
      <c r="F1450" s="4">
        <f>IF(C1450=0,0,MAX(C1450-E1450,0)/C1450)</f>
        <v>0</v>
      </c>
      <c r="G1450" s="3">
        <f>ROUND(A1450*CfgRawCapacityPerServerTB,4)</f>
        <v>4170240</v>
      </c>
      <c r="H1450" s="3">
        <f>ROUND(G1450*F1450,4)</f>
        <v>0</v>
      </c>
      <c r="I1450" s="3">
        <f>ROUND(H1450*CfgCapacityHeadroomFactor,4)</f>
        <v>0</v>
      </c>
      <c r="J1450" s="4">
        <f>IF(G1450=0,0,ROUND(H1450/G1450*100,2))</f>
        <v>0</v>
      </c>
    </row>
    <row r="1451" spans="1:10">
      <c r="A1451">
        <v>1449</v>
      </c>
      <c r="B1451" s="2">
        <f>IF(A1451&lt;=0,0,INT((A1451-1)/10)+1)</f>
        <v>145</v>
      </c>
      <c r="C1451" s="3">
        <f>IF(A1451&lt;=0,0,MIN(24+8*MAX(A1451-3,0),100))</f>
        <v>100</v>
      </c>
      <c r="D1451" s="3">
        <f>IF(A1451&lt;=0,0,MAX(FLOOR(C1451/A1451,1),1))</f>
        <v>1</v>
      </c>
      <c r="E1451" s="3">
        <f>IF(A1451&lt;=0,0,MAX(D1451*B1451+2,4))</f>
        <v>147</v>
      </c>
      <c r="F1451" s="4">
        <f>IF(C1451=0,0,MAX(C1451-E1451,0)/C1451)</f>
        <v>0</v>
      </c>
      <c r="G1451" s="3">
        <f>ROUND(A1451*CfgRawCapacityPerServerTB,4)</f>
        <v>4173120</v>
      </c>
      <c r="H1451" s="3">
        <f>ROUND(G1451*F1451,4)</f>
        <v>0</v>
      </c>
      <c r="I1451" s="3">
        <f>ROUND(H1451*CfgCapacityHeadroomFactor,4)</f>
        <v>0</v>
      </c>
      <c r="J1451" s="4">
        <f>IF(G1451=0,0,ROUND(H1451/G1451*100,2))</f>
        <v>0</v>
      </c>
    </row>
    <row r="1452" spans="1:10">
      <c r="A1452">
        <v>1450</v>
      </c>
      <c r="B1452" s="2">
        <f>IF(A1452&lt;=0,0,INT((A1452-1)/10)+1)</f>
        <v>145</v>
      </c>
      <c r="C1452" s="3">
        <f>IF(A1452&lt;=0,0,MIN(24+8*MAX(A1452-3,0),100))</f>
        <v>100</v>
      </c>
      <c r="D1452" s="3">
        <f>IF(A1452&lt;=0,0,MAX(FLOOR(C1452/A1452,1),1))</f>
        <v>1</v>
      </c>
      <c r="E1452" s="3">
        <f>IF(A1452&lt;=0,0,MAX(D1452*B1452+2,4))</f>
        <v>147</v>
      </c>
      <c r="F1452" s="4">
        <f>IF(C1452=0,0,MAX(C1452-E1452,0)/C1452)</f>
        <v>0</v>
      </c>
      <c r="G1452" s="3">
        <f>ROUND(A1452*CfgRawCapacityPerServerTB,4)</f>
        <v>4176000</v>
      </c>
      <c r="H1452" s="3">
        <f>ROUND(G1452*F1452,4)</f>
        <v>0</v>
      </c>
      <c r="I1452" s="3">
        <f>ROUND(H1452*CfgCapacityHeadroomFactor,4)</f>
        <v>0</v>
      </c>
      <c r="J1452" s="4">
        <f>IF(G1452=0,0,ROUND(H1452/G1452*100,2))</f>
        <v>0</v>
      </c>
    </row>
    <row r="1453" spans="1:10">
      <c r="A1453">
        <v>1451</v>
      </c>
      <c r="B1453" s="2">
        <f>IF(A1453&lt;=0,0,INT((A1453-1)/10)+1)</f>
        <v>146</v>
      </c>
      <c r="C1453" s="3">
        <f>IF(A1453&lt;=0,0,MIN(24+8*MAX(A1453-3,0),100))</f>
        <v>100</v>
      </c>
      <c r="D1453" s="3">
        <f>IF(A1453&lt;=0,0,MAX(FLOOR(C1453/A1453,1),1))</f>
        <v>1</v>
      </c>
      <c r="E1453" s="3">
        <f>IF(A1453&lt;=0,0,MAX(D1453*B1453+2,4))</f>
        <v>148</v>
      </c>
      <c r="F1453" s="4">
        <f>IF(C1453=0,0,MAX(C1453-E1453,0)/C1453)</f>
        <v>0</v>
      </c>
      <c r="G1453" s="3">
        <f>ROUND(A1453*CfgRawCapacityPerServerTB,4)</f>
        <v>4178880</v>
      </c>
      <c r="H1453" s="3">
        <f>ROUND(G1453*F1453,4)</f>
        <v>0</v>
      </c>
      <c r="I1453" s="3">
        <f>ROUND(H1453*CfgCapacityHeadroomFactor,4)</f>
        <v>0</v>
      </c>
      <c r="J1453" s="4">
        <f>IF(G1453=0,0,ROUND(H1453/G1453*100,2))</f>
        <v>0</v>
      </c>
    </row>
    <row r="1454" spans="1:10">
      <c r="A1454">
        <v>1452</v>
      </c>
      <c r="B1454" s="2">
        <f>IF(A1454&lt;=0,0,INT((A1454-1)/10)+1)</f>
        <v>146</v>
      </c>
      <c r="C1454" s="3">
        <f>IF(A1454&lt;=0,0,MIN(24+8*MAX(A1454-3,0),100))</f>
        <v>100</v>
      </c>
      <c r="D1454" s="3">
        <f>IF(A1454&lt;=0,0,MAX(FLOOR(C1454/A1454,1),1))</f>
        <v>1</v>
      </c>
      <c r="E1454" s="3">
        <f>IF(A1454&lt;=0,0,MAX(D1454*B1454+2,4))</f>
        <v>148</v>
      </c>
      <c r="F1454" s="4">
        <f>IF(C1454=0,0,MAX(C1454-E1454,0)/C1454)</f>
        <v>0</v>
      </c>
      <c r="G1454" s="3">
        <f>ROUND(A1454*CfgRawCapacityPerServerTB,4)</f>
        <v>4181760</v>
      </c>
      <c r="H1454" s="3">
        <f>ROUND(G1454*F1454,4)</f>
        <v>0</v>
      </c>
      <c r="I1454" s="3">
        <f>ROUND(H1454*CfgCapacityHeadroomFactor,4)</f>
        <v>0</v>
      </c>
      <c r="J1454" s="4">
        <f>IF(G1454=0,0,ROUND(H1454/G1454*100,2))</f>
        <v>0</v>
      </c>
    </row>
    <row r="1455" spans="1:10">
      <c r="A1455">
        <v>1453</v>
      </c>
      <c r="B1455" s="2">
        <f>IF(A1455&lt;=0,0,INT((A1455-1)/10)+1)</f>
        <v>146</v>
      </c>
      <c r="C1455" s="3">
        <f>IF(A1455&lt;=0,0,MIN(24+8*MAX(A1455-3,0),100))</f>
        <v>100</v>
      </c>
      <c r="D1455" s="3">
        <f>IF(A1455&lt;=0,0,MAX(FLOOR(C1455/A1455,1),1))</f>
        <v>1</v>
      </c>
      <c r="E1455" s="3">
        <f>IF(A1455&lt;=0,0,MAX(D1455*B1455+2,4))</f>
        <v>148</v>
      </c>
      <c r="F1455" s="4">
        <f>IF(C1455=0,0,MAX(C1455-E1455,0)/C1455)</f>
        <v>0</v>
      </c>
      <c r="G1455" s="3">
        <f>ROUND(A1455*CfgRawCapacityPerServerTB,4)</f>
        <v>4184640</v>
      </c>
      <c r="H1455" s="3">
        <f>ROUND(G1455*F1455,4)</f>
        <v>0</v>
      </c>
      <c r="I1455" s="3">
        <f>ROUND(H1455*CfgCapacityHeadroomFactor,4)</f>
        <v>0</v>
      </c>
      <c r="J1455" s="4">
        <f>IF(G1455=0,0,ROUND(H1455/G1455*100,2))</f>
        <v>0</v>
      </c>
    </row>
    <row r="1456" spans="1:10">
      <c r="A1456">
        <v>1454</v>
      </c>
      <c r="B1456" s="2">
        <f>IF(A1456&lt;=0,0,INT((A1456-1)/10)+1)</f>
        <v>146</v>
      </c>
      <c r="C1456" s="3">
        <f>IF(A1456&lt;=0,0,MIN(24+8*MAX(A1456-3,0),100))</f>
        <v>100</v>
      </c>
      <c r="D1456" s="3">
        <f>IF(A1456&lt;=0,0,MAX(FLOOR(C1456/A1456,1),1))</f>
        <v>1</v>
      </c>
      <c r="E1456" s="3">
        <f>IF(A1456&lt;=0,0,MAX(D1456*B1456+2,4))</f>
        <v>148</v>
      </c>
      <c r="F1456" s="4">
        <f>IF(C1456=0,0,MAX(C1456-E1456,0)/C1456)</f>
        <v>0</v>
      </c>
      <c r="G1456" s="3">
        <f>ROUND(A1456*CfgRawCapacityPerServerTB,4)</f>
        <v>4187520</v>
      </c>
      <c r="H1456" s="3">
        <f>ROUND(G1456*F1456,4)</f>
        <v>0</v>
      </c>
      <c r="I1456" s="3">
        <f>ROUND(H1456*CfgCapacityHeadroomFactor,4)</f>
        <v>0</v>
      </c>
      <c r="J1456" s="4">
        <f>IF(G1456=0,0,ROUND(H1456/G1456*100,2))</f>
        <v>0</v>
      </c>
    </row>
    <row r="1457" spans="1:10">
      <c r="A1457">
        <v>1455</v>
      </c>
      <c r="B1457" s="2">
        <f>IF(A1457&lt;=0,0,INT((A1457-1)/10)+1)</f>
        <v>146</v>
      </c>
      <c r="C1457" s="3">
        <f>IF(A1457&lt;=0,0,MIN(24+8*MAX(A1457-3,0),100))</f>
        <v>100</v>
      </c>
      <c r="D1457" s="3">
        <f>IF(A1457&lt;=0,0,MAX(FLOOR(C1457/A1457,1),1))</f>
        <v>1</v>
      </c>
      <c r="E1457" s="3">
        <f>IF(A1457&lt;=0,0,MAX(D1457*B1457+2,4))</f>
        <v>148</v>
      </c>
      <c r="F1457" s="4">
        <f>IF(C1457=0,0,MAX(C1457-E1457,0)/C1457)</f>
        <v>0</v>
      </c>
      <c r="G1457" s="3">
        <f>ROUND(A1457*CfgRawCapacityPerServerTB,4)</f>
        <v>4190400</v>
      </c>
      <c r="H1457" s="3">
        <f>ROUND(G1457*F1457,4)</f>
        <v>0</v>
      </c>
      <c r="I1457" s="3">
        <f>ROUND(H1457*CfgCapacityHeadroomFactor,4)</f>
        <v>0</v>
      </c>
      <c r="J1457" s="4">
        <f>IF(G1457=0,0,ROUND(H1457/G1457*100,2))</f>
        <v>0</v>
      </c>
    </row>
    <row r="1458" spans="1:10">
      <c r="A1458">
        <v>1456</v>
      </c>
      <c r="B1458" s="2">
        <f>IF(A1458&lt;=0,0,INT((A1458-1)/10)+1)</f>
        <v>146</v>
      </c>
      <c r="C1458" s="3">
        <f>IF(A1458&lt;=0,0,MIN(24+8*MAX(A1458-3,0),100))</f>
        <v>100</v>
      </c>
      <c r="D1458" s="3">
        <f>IF(A1458&lt;=0,0,MAX(FLOOR(C1458/A1458,1),1))</f>
        <v>1</v>
      </c>
      <c r="E1458" s="3">
        <f>IF(A1458&lt;=0,0,MAX(D1458*B1458+2,4))</f>
        <v>148</v>
      </c>
      <c r="F1458" s="4">
        <f>IF(C1458=0,0,MAX(C1458-E1458,0)/C1458)</f>
        <v>0</v>
      </c>
      <c r="G1458" s="3">
        <f>ROUND(A1458*CfgRawCapacityPerServerTB,4)</f>
        <v>4193280</v>
      </c>
      <c r="H1458" s="3">
        <f>ROUND(G1458*F1458,4)</f>
        <v>0</v>
      </c>
      <c r="I1458" s="3">
        <f>ROUND(H1458*CfgCapacityHeadroomFactor,4)</f>
        <v>0</v>
      </c>
      <c r="J1458" s="4">
        <f>IF(G1458=0,0,ROUND(H1458/G1458*100,2))</f>
        <v>0</v>
      </c>
    </row>
    <row r="1459" spans="1:10">
      <c r="A1459">
        <v>1457</v>
      </c>
      <c r="B1459" s="2">
        <f>IF(A1459&lt;=0,0,INT((A1459-1)/10)+1)</f>
        <v>146</v>
      </c>
      <c r="C1459" s="3">
        <f>IF(A1459&lt;=0,0,MIN(24+8*MAX(A1459-3,0),100))</f>
        <v>100</v>
      </c>
      <c r="D1459" s="3">
        <f>IF(A1459&lt;=0,0,MAX(FLOOR(C1459/A1459,1),1))</f>
        <v>1</v>
      </c>
      <c r="E1459" s="3">
        <f>IF(A1459&lt;=0,0,MAX(D1459*B1459+2,4))</f>
        <v>148</v>
      </c>
      <c r="F1459" s="4">
        <f>IF(C1459=0,0,MAX(C1459-E1459,0)/C1459)</f>
        <v>0</v>
      </c>
      <c r="G1459" s="3">
        <f>ROUND(A1459*CfgRawCapacityPerServerTB,4)</f>
        <v>4196160</v>
      </c>
      <c r="H1459" s="3">
        <f>ROUND(G1459*F1459,4)</f>
        <v>0</v>
      </c>
      <c r="I1459" s="3">
        <f>ROUND(H1459*CfgCapacityHeadroomFactor,4)</f>
        <v>0</v>
      </c>
      <c r="J1459" s="4">
        <f>IF(G1459=0,0,ROUND(H1459/G1459*100,2))</f>
        <v>0</v>
      </c>
    </row>
    <row r="1460" spans="1:10">
      <c r="A1460">
        <v>1458</v>
      </c>
      <c r="B1460" s="2">
        <f>IF(A1460&lt;=0,0,INT((A1460-1)/10)+1)</f>
        <v>146</v>
      </c>
      <c r="C1460" s="3">
        <f>IF(A1460&lt;=0,0,MIN(24+8*MAX(A1460-3,0),100))</f>
        <v>100</v>
      </c>
      <c r="D1460" s="3">
        <f>IF(A1460&lt;=0,0,MAX(FLOOR(C1460/A1460,1),1))</f>
        <v>1</v>
      </c>
      <c r="E1460" s="3">
        <f>IF(A1460&lt;=0,0,MAX(D1460*B1460+2,4))</f>
        <v>148</v>
      </c>
      <c r="F1460" s="4">
        <f>IF(C1460=0,0,MAX(C1460-E1460,0)/C1460)</f>
        <v>0</v>
      </c>
      <c r="G1460" s="3">
        <f>ROUND(A1460*CfgRawCapacityPerServerTB,4)</f>
        <v>4199040</v>
      </c>
      <c r="H1460" s="3">
        <f>ROUND(G1460*F1460,4)</f>
        <v>0</v>
      </c>
      <c r="I1460" s="3">
        <f>ROUND(H1460*CfgCapacityHeadroomFactor,4)</f>
        <v>0</v>
      </c>
      <c r="J1460" s="4">
        <f>IF(G1460=0,0,ROUND(H1460/G1460*100,2))</f>
        <v>0</v>
      </c>
    </row>
    <row r="1461" spans="1:10">
      <c r="A1461">
        <v>1459</v>
      </c>
      <c r="B1461" s="2">
        <f>IF(A1461&lt;=0,0,INT((A1461-1)/10)+1)</f>
        <v>146</v>
      </c>
      <c r="C1461" s="3">
        <f>IF(A1461&lt;=0,0,MIN(24+8*MAX(A1461-3,0),100))</f>
        <v>100</v>
      </c>
      <c r="D1461" s="3">
        <f>IF(A1461&lt;=0,0,MAX(FLOOR(C1461/A1461,1),1))</f>
        <v>1</v>
      </c>
      <c r="E1461" s="3">
        <f>IF(A1461&lt;=0,0,MAX(D1461*B1461+2,4))</f>
        <v>148</v>
      </c>
      <c r="F1461" s="4">
        <f>IF(C1461=0,0,MAX(C1461-E1461,0)/C1461)</f>
        <v>0</v>
      </c>
      <c r="G1461" s="3">
        <f>ROUND(A1461*CfgRawCapacityPerServerTB,4)</f>
        <v>4201920</v>
      </c>
      <c r="H1461" s="3">
        <f>ROUND(G1461*F1461,4)</f>
        <v>0</v>
      </c>
      <c r="I1461" s="3">
        <f>ROUND(H1461*CfgCapacityHeadroomFactor,4)</f>
        <v>0</v>
      </c>
      <c r="J1461" s="4">
        <f>IF(G1461=0,0,ROUND(H1461/G1461*100,2))</f>
        <v>0</v>
      </c>
    </row>
    <row r="1462" spans="1:10">
      <c r="A1462">
        <v>1460</v>
      </c>
      <c r="B1462" s="2">
        <f>IF(A1462&lt;=0,0,INT((A1462-1)/10)+1)</f>
        <v>146</v>
      </c>
      <c r="C1462" s="3">
        <f>IF(A1462&lt;=0,0,MIN(24+8*MAX(A1462-3,0),100))</f>
        <v>100</v>
      </c>
      <c r="D1462" s="3">
        <f>IF(A1462&lt;=0,0,MAX(FLOOR(C1462/A1462,1),1))</f>
        <v>1</v>
      </c>
      <c r="E1462" s="3">
        <f>IF(A1462&lt;=0,0,MAX(D1462*B1462+2,4))</f>
        <v>148</v>
      </c>
      <c r="F1462" s="4">
        <f>IF(C1462=0,0,MAX(C1462-E1462,0)/C1462)</f>
        <v>0</v>
      </c>
      <c r="G1462" s="3">
        <f>ROUND(A1462*CfgRawCapacityPerServerTB,4)</f>
        <v>4204800</v>
      </c>
      <c r="H1462" s="3">
        <f>ROUND(G1462*F1462,4)</f>
        <v>0</v>
      </c>
      <c r="I1462" s="3">
        <f>ROUND(H1462*CfgCapacityHeadroomFactor,4)</f>
        <v>0</v>
      </c>
      <c r="J1462" s="4">
        <f>IF(G1462=0,0,ROUND(H1462/G1462*100,2))</f>
        <v>0</v>
      </c>
    </row>
    <row r="1463" spans="1:10">
      <c r="A1463">
        <v>1461</v>
      </c>
      <c r="B1463" s="2">
        <f>IF(A1463&lt;=0,0,INT((A1463-1)/10)+1)</f>
        <v>147</v>
      </c>
      <c r="C1463" s="3">
        <f>IF(A1463&lt;=0,0,MIN(24+8*MAX(A1463-3,0),100))</f>
        <v>100</v>
      </c>
      <c r="D1463" s="3">
        <f>IF(A1463&lt;=0,0,MAX(FLOOR(C1463/A1463,1),1))</f>
        <v>1</v>
      </c>
      <c r="E1463" s="3">
        <f>IF(A1463&lt;=0,0,MAX(D1463*B1463+2,4))</f>
        <v>149</v>
      </c>
      <c r="F1463" s="4">
        <f>IF(C1463=0,0,MAX(C1463-E1463,0)/C1463)</f>
        <v>0</v>
      </c>
      <c r="G1463" s="3">
        <f>ROUND(A1463*CfgRawCapacityPerServerTB,4)</f>
        <v>4207680</v>
      </c>
      <c r="H1463" s="3">
        <f>ROUND(G1463*F1463,4)</f>
        <v>0</v>
      </c>
      <c r="I1463" s="3">
        <f>ROUND(H1463*CfgCapacityHeadroomFactor,4)</f>
        <v>0</v>
      </c>
      <c r="J1463" s="4">
        <f>IF(G1463=0,0,ROUND(H1463/G1463*100,2))</f>
        <v>0</v>
      </c>
    </row>
    <row r="1464" spans="1:10">
      <c r="A1464">
        <v>1462</v>
      </c>
      <c r="B1464" s="2">
        <f>IF(A1464&lt;=0,0,INT((A1464-1)/10)+1)</f>
        <v>147</v>
      </c>
      <c r="C1464" s="3">
        <f>IF(A1464&lt;=0,0,MIN(24+8*MAX(A1464-3,0),100))</f>
        <v>100</v>
      </c>
      <c r="D1464" s="3">
        <f>IF(A1464&lt;=0,0,MAX(FLOOR(C1464/A1464,1),1))</f>
        <v>1</v>
      </c>
      <c r="E1464" s="3">
        <f>IF(A1464&lt;=0,0,MAX(D1464*B1464+2,4))</f>
        <v>149</v>
      </c>
      <c r="F1464" s="4">
        <f>IF(C1464=0,0,MAX(C1464-E1464,0)/C1464)</f>
        <v>0</v>
      </c>
      <c r="G1464" s="3">
        <f>ROUND(A1464*CfgRawCapacityPerServerTB,4)</f>
        <v>4210560</v>
      </c>
      <c r="H1464" s="3">
        <f>ROUND(G1464*F1464,4)</f>
        <v>0</v>
      </c>
      <c r="I1464" s="3">
        <f>ROUND(H1464*CfgCapacityHeadroomFactor,4)</f>
        <v>0</v>
      </c>
      <c r="J1464" s="4">
        <f>IF(G1464=0,0,ROUND(H1464/G1464*100,2))</f>
        <v>0</v>
      </c>
    </row>
    <row r="1465" spans="1:10">
      <c r="A1465">
        <v>1463</v>
      </c>
      <c r="B1465" s="2">
        <f>IF(A1465&lt;=0,0,INT((A1465-1)/10)+1)</f>
        <v>147</v>
      </c>
      <c r="C1465" s="3">
        <f>IF(A1465&lt;=0,0,MIN(24+8*MAX(A1465-3,0),100))</f>
        <v>100</v>
      </c>
      <c r="D1465" s="3">
        <f>IF(A1465&lt;=0,0,MAX(FLOOR(C1465/A1465,1),1))</f>
        <v>1</v>
      </c>
      <c r="E1465" s="3">
        <f>IF(A1465&lt;=0,0,MAX(D1465*B1465+2,4))</f>
        <v>149</v>
      </c>
      <c r="F1465" s="4">
        <f>IF(C1465=0,0,MAX(C1465-E1465,0)/C1465)</f>
        <v>0</v>
      </c>
      <c r="G1465" s="3">
        <f>ROUND(A1465*CfgRawCapacityPerServerTB,4)</f>
        <v>4213440</v>
      </c>
      <c r="H1465" s="3">
        <f>ROUND(G1465*F1465,4)</f>
        <v>0</v>
      </c>
      <c r="I1465" s="3">
        <f>ROUND(H1465*CfgCapacityHeadroomFactor,4)</f>
        <v>0</v>
      </c>
      <c r="J1465" s="4">
        <f>IF(G1465=0,0,ROUND(H1465/G1465*100,2))</f>
        <v>0</v>
      </c>
    </row>
    <row r="1466" spans="1:10">
      <c r="A1466">
        <v>1464</v>
      </c>
      <c r="B1466" s="2">
        <f>IF(A1466&lt;=0,0,INT((A1466-1)/10)+1)</f>
        <v>147</v>
      </c>
      <c r="C1466" s="3">
        <f>IF(A1466&lt;=0,0,MIN(24+8*MAX(A1466-3,0),100))</f>
        <v>100</v>
      </c>
      <c r="D1466" s="3">
        <f>IF(A1466&lt;=0,0,MAX(FLOOR(C1466/A1466,1),1))</f>
        <v>1</v>
      </c>
      <c r="E1466" s="3">
        <f>IF(A1466&lt;=0,0,MAX(D1466*B1466+2,4))</f>
        <v>149</v>
      </c>
      <c r="F1466" s="4">
        <f>IF(C1466=0,0,MAX(C1466-E1466,0)/C1466)</f>
        <v>0</v>
      </c>
      <c r="G1466" s="3">
        <f>ROUND(A1466*CfgRawCapacityPerServerTB,4)</f>
        <v>4216320</v>
      </c>
      <c r="H1466" s="3">
        <f>ROUND(G1466*F1466,4)</f>
        <v>0</v>
      </c>
      <c r="I1466" s="3">
        <f>ROUND(H1466*CfgCapacityHeadroomFactor,4)</f>
        <v>0</v>
      </c>
      <c r="J1466" s="4">
        <f>IF(G1466=0,0,ROUND(H1466/G1466*100,2))</f>
        <v>0</v>
      </c>
    </row>
    <row r="1467" spans="1:10">
      <c r="A1467">
        <v>1465</v>
      </c>
      <c r="B1467" s="2">
        <f>IF(A1467&lt;=0,0,INT((A1467-1)/10)+1)</f>
        <v>147</v>
      </c>
      <c r="C1467" s="3">
        <f>IF(A1467&lt;=0,0,MIN(24+8*MAX(A1467-3,0),100))</f>
        <v>100</v>
      </c>
      <c r="D1467" s="3">
        <f>IF(A1467&lt;=0,0,MAX(FLOOR(C1467/A1467,1),1))</f>
        <v>1</v>
      </c>
      <c r="E1467" s="3">
        <f>IF(A1467&lt;=0,0,MAX(D1467*B1467+2,4))</f>
        <v>149</v>
      </c>
      <c r="F1467" s="4">
        <f>IF(C1467=0,0,MAX(C1467-E1467,0)/C1467)</f>
        <v>0</v>
      </c>
      <c r="G1467" s="3">
        <f>ROUND(A1467*CfgRawCapacityPerServerTB,4)</f>
        <v>4219200</v>
      </c>
      <c r="H1467" s="3">
        <f>ROUND(G1467*F1467,4)</f>
        <v>0</v>
      </c>
      <c r="I1467" s="3">
        <f>ROUND(H1467*CfgCapacityHeadroomFactor,4)</f>
        <v>0</v>
      </c>
      <c r="J1467" s="4">
        <f>IF(G1467=0,0,ROUND(H1467/G1467*100,2))</f>
        <v>0</v>
      </c>
    </row>
    <row r="1468" spans="1:10">
      <c r="A1468">
        <v>1466</v>
      </c>
      <c r="B1468" s="2">
        <f>IF(A1468&lt;=0,0,INT((A1468-1)/10)+1)</f>
        <v>147</v>
      </c>
      <c r="C1468" s="3">
        <f>IF(A1468&lt;=0,0,MIN(24+8*MAX(A1468-3,0),100))</f>
        <v>100</v>
      </c>
      <c r="D1468" s="3">
        <f>IF(A1468&lt;=0,0,MAX(FLOOR(C1468/A1468,1),1))</f>
        <v>1</v>
      </c>
      <c r="E1468" s="3">
        <f>IF(A1468&lt;=0,0,MAX(D1468*B1468+2,4))</f>
        <v>149</v>
      </c>
      <c r="F1468" s="4">
        <f>IF(C1468=0,0,MAX(C1468-E1468,0)/C1468)</f>
        <v>0</v>
      </c>
      <c r="G1468" s="3">
        <f>ROUND(A1468*CfgRawCapacityPerServerTB,4)</f>
        <v>4222080</v>
      </c>
      <c r="H1468" s="3">
        <f>ROUND(G1468*F1468,4)</f>
        <v>0</v>
      </c>
      <c r="I1468" s="3">
        <f>ROUND(H1468*CfgCapacityHeadroomFactor,4)</f>
        <v>0</v>
      </c>
      <c r="J1468" s="4">
        <f>IF(G1468=0,0,ROUND(H1468/G1468*100,2))</f>
        <v>0</v>
      </c>
    </row>
    <row r="1469" spans="1:10">
      <c r="A1469">
        <v>1467</v>
      </c>
      <c r="B1469" s="2">
        <f>IF(A1469&lt;=0,0,INT((A1469-1)/10)+1)</f>
        <v>147</v>
      </c>
      <c r="C1469" s="3">
        <f>IF(A1469&lt;=0,0,MIN(24+8*MAX(A1469-3,0),100))</f>
        <v>100</v>
      </c>
      <c r="D1469" s="3">
        <f>IF(A1469&lt;=0,0,MAX(FLOOR(C1469/A1469,1),1))</f>
        <v>1</v>
      </c>
      <c r="E1469" s="3">
        <f>IF(A1469&lt;=0,0,MAX(D1469*B1469+2,4))</f>
        <v>149</v>
      </c>
      <c r="F1469" s="4">
        <f>IF(C1469=0,0,MAX(C1469-E1469,0)/C1469)</f>
        <v>0</v>
      </c>
      <c r="G1469" s="3">
        <f>ROUND(A1469*CfgRawCapacityPerServerTB,4)</f>
        <v>4224960</v>
      </c>
      <c r="H1469" s="3">
        <f>ROUND(G1469*F1469,4)</f>
        <v>0</v>
      </c>
      <c r="I1469" s="3">
        <f>ROUND(H1469*CfgCapacityHeadroomFactor,4)</f>
        <v>0</v>
      </c>
      <c r="J1469" s="4">
        <f>IF(G1469=0,0,ROUND(H1469/G1469*100,2))</f>
        <v>0</v>
      </c>
    </row>
    <row r="1470" spans="1:10">
      <c r="A1470">
        <v>1468</v>
      </c>
      <c r="B1470" s="2">
        <f>IF(A1470&lt;=0,0,INT((A1470-1)/10)+1)</f>
        <v>147</v>
      </c>
      <c r="C1470" s="3">
        <f>IF(A1470&lt;=0,0,MIN(24+8*MAX(A1470-3,0),100))</f>
        <v>100</v>
      </c>
      <c r="D1470" s="3">
        <f>IF(A1470&lt;=0,0,MAX(FLOOR(C1470/A1470,1),1))</f>
        <v>1</v>
      </c>
      <c r="E1470" s="3">
        <f>IF(A1470&lt;=0,0,MAX(D1470*B1470+2,4))</f>
        <v>149</v>
      </c>
      <c r="F1470" s="4">
        <f>IF(C1470=0,0,MAX(C1470-E1470,0)/C1470)</f>
        <v>0</v>
      </c>
      <c r="G1470" s="3">
        <f>ROUND(A1470*CfgRawCapacityPerServerTB,4)</f>
        <v>4227840</v>
      </c>
      <c r="H1470" s="3">
        <f>ROUND(G1470*F1470,4)</f>
        <v>0</v>
      </c>
      <c r="I1470" s="3">
        <f>ROUND(H1470*CfgCapacityHeadroomFactor,4)</f>
        <v>0</v>
      </c>
      <c r="J1470" s="4">
        <f>IF(G1470=0,0,ROUND(H1470/G1470*100,2))</f>
        <v>0</v>
      </c>
    </row>
    <row r="1471" spans="1:10">
      <c r="A1471">
        <v>1469</v>
      </c>
      <c r="B1471" s="2">
        <f>IF(A1471&lt;=0,0,INT((A1471-1)/10)+1)</f>
        <v>147</v>
      </c>
      <c r="C1471" s="3">
        <f>IF(A1471&lt;=0,0,MIN(24+8*MAX(A1471-3,0),100))</f>
        <v>100</v>
      </c>
      <c r="D1471" s="3">
        <f>IF(A1471&lt;=0,0,MAX(FLOOR(C1471/A1471,1),1))</f>
        <v>1</v>
      </c>
      <c r="E1471" s="3">
        <f>IF(A1471&lt;=0,0,MAX(D1471*B1471+2,4))</f>
        <v>149</v>
      </c>
      <c r="F1471" s="4">
        <f>IF(C1471=0,0,MAX(C1471-E1471,0)/C1471)</f>
        <v>0</v>
      </c>
      <c r="G1471" s="3">
        <f>ROUND(A1471*CfgRawCapacityPerServerTB,4)</f>
        <v>4230720</v>
      </c>
      <c r="H1471" s="3">
        <f>ROUND(G1471*F1471,4)</f>
        <v>0</v>
      </c>
      <c r="I1471" s="3">
        <f>ROUND(H1471*CfgCapacityHeadroomFactor,4)</f>
        <v>0</v>
      </c>
      <c r="J1471" s="4">
        <f>IF(G1471=0,0,ROUND(H1471/G1471*100,2))</f>
        <v>0</v>
      </c>
    </row>
    <row r="1472" spans="1:10">
      <c r="A1472">
        <v>1470</v>
      </c>
      <c r="B1472" s="2">
        <f>IF(A1472&lt;=0,0,INT((A1472-1)/10)+1)</f>
        <v>147</v>
      </c>
      <c r="C1472" s="3">
        <f>IF(A1472&lt;=0,0,MIN(24+8*MAX(A1472-3,0),100))</f>
        <v>100</v>
      </c>
      <c r="D1472" s="3">
        <f>IF(A1472&lt;=0,0,MAX(FLOOR(C1472/A1472,1),1))</f>
        <v>1</v>
      </c>
      <c r="E1472" s="3">
        <f>IF(A1472&lt;=0,0,MAX(D1472*B1472+2,4))</f>
        <v>149</v>
      </c>
      <c r="F1472" s="4">
        <f>IF(C1472=0,0,MAX(C1472-E1472,0)/C1472)</f>
        <v>0</v>
      </c>
      <c r="G1472" s="3">
        <f>ROUND(A1472*CfgRawCapacityPerServerTB,4)</f>
        <v>4233600</v>
      </c>
      <c r="H1472" s="3">
        <f>ROUND(G1472*F1472,4)</f>
        <v>0</v>
      </c>
      <c r="I1472" s="3">
        <f>ROUND(H1472*CfgCapacityHeadroomFactor,4)</f>
        <v>0</v>
      </c>
      <c r="J1472" s="4">
        <f>IF(G1472=0,0,ROUND(H1472/G1472*100,2))</f>
        <v>0</v>
      </c>
    </row>
    <row r="1473" spans="1:10">
      <c r="A1473">
        <v>1471</v>
      </c>
      <c r="B1473" s="2">
        <f>IF(A1473&lt;=0,0,INT((A1473-1)/10)+1)</f>
        <v>148</v>
      </c>
      <c r="C1473" s="3">
        <f>IF(A1473&lt;=0,0,MIN(24+8*MAX(A1473-3,0),100))</f>
        <v>100</v>
      </c>
      <c r="D1473" s="3">
        <f>IF(A1473&lt;=0,0,MAX(FLOOR(C1473/A1473,1),1))</f>
        <v>1</v>
      </c>
      <c r="E1473" s="3">
        <f>IF(A1473&lt;=0,0,MAX(D1473*B1473+2,4))</f>
        <v>150</v>
      </c>
      <c r="F1473" s="4">
        <f>IF(C1473=0,0,MAX(C1473-E1473,0)/C1473)</f>
        <v>0</v>
      </c>
      <c r="G1473" s="3">
        <f>ROUND(A1473*CfgRawCapacityPerServerTB,4)</f>
        <v>4236480</v>
      </c>
      <c r="H1473" s="3">
        <f>ROUND(G1473*F1473,4)</f>
        <v>0</v>
      </c>
      <c r="I1473" s="3">
        <f>ROUND(H1473*CfgCapacityHeadroomFactor,4)</f>
        <v>0</v>
      </c>
      <c r="J1473" s="4">
        <f>IF(G1473=0,0,ROUND(H1473/G1473*100,2))</f>
        <v>0</v>
      </c>
    </row>
    <row r="1474" spans="1:10">
      <c r="A1474">
        <v>1472</v>
      </c>
      <c r="B1474" s="2">
        <f>IF(A1474&lt;=0,0,INT((A1474-1)/10)+1)</f>
        <v>148</v>
      </c>
      <c r="C1474" s="3">
        <f>IF(A1474&lt;=0,0,MIN(24+8*MAX(A1474-3,0),100))</f>
        <v>100</v>
      </c>
      <c r="D1474" s="3">
        <f>IF(A1474&lt;=0,0,MAX(FLOOR(C1474/A1474,1),1))</f>
        <v>1</v>
      </c>
      <c r="E1474" s="3">
        <f>IF(A1474&lt;=0,0,MAX(D1474*B1474+2,4))</f>
        <v>150</v>
      </c>
      <c r="F1474" s="4">
        <f>IF(C1474=0,0,MAX(C1474-E1474,0)/C1474)</f>
        <v>0</v>
      </c>
      <c r="G1474" s="3">
        <f>ROUND(A1474*CfgRawCapacityPerServerTB,4)</f>
        <v>4239360</v>
      </c>
      <c r="H1474" s="3">
        <f>ROUND(G1474*F1474,4)</f>
        <v>0</v>
      </c>
      <c r="I1474" s="3">
        <f>ROUND(H1474*CfgCapacityHeadroomFactor,4)</f>
        <v>0</v>
      </c>
      <c r="J1474" s="4">
        <f>IF(G1474=0,0,ROUND(H1474/G1474*100,2))</f>
        <v>0</v>
      </c>
    </row>
    <row r="1475" spans="1:10">
      <c r="A1475">
        <v>1473</v>
      </c>
      <c r="B1475" s="2">
        <f>IF(A1475&lt;=0,0,INT((A1475-1)/10)+1)</f>
        <v>148</v>
      </c>
      <c r="C1475" s="3">
        <f>IF(A1475&lt;=0,0,MIN(24+8*MAX(A1475-3,0),100))</f>
        <v>100</v>
      </c>
      <c r="D1475" s="3">
        <f>IF(A1475&lt;=0,0,MAX(FLOOR(C1475/A1475,1),1))</f>
        <v>1</v>
      </c>
      <c r="E1475" s="3">
        <f>IF(A1475&lt;=0,0,MAX(D1475*B1475+2,4))</f>
        <v>150</v>
      </c>
      <c r="F1475" s="4">
        <f>IF(C1475=0,0,MAX(C1475-E1475,0)/C1475)</f>
        <v>0</v>
      </c>
      <c r="G1475" s="3">
        <f>ROUND(A1475*CfgRawCapacityPerServerTB,4)</f>
        <v>4242240</v>
      </c>
      <c r="H1475" s="3">
        <f>ROUND(G1475*F1475,4)</f>
        <v>0</v>
      </c>
      <c r="I1475" s="3">
        <f>ROUND(H1475*CfgCapacityHeadroomFactor,4)</f>
        <v>0</v>
      </c>
      <c r="J1475" s="4">
        <f>IF(G1475=0,0,ROUND(H1475/G1475*100,2))</f>
        <v>0</v>
      </c>
    </row>
    <row r="1476" spans="1:10">
      <c r="A1476">
        <v>1474</v>
      </c>
      <c r="B1476" s="2">
        <f>IF(A1476&lt;=0,0,INT((A1476-1)/10)+1)</f>
        <v>148</v>
      </c>
      <c r="C1476" s="3">
        <f>IF(A1476&lt;=0,0,MIN(24+8*MAX(A1476-3,0),100))</f>
        <v>100</v>
      </c>
      <c r="D1476" s="3">
        <f>IF(A1476&lt;=0,0,MAX(FLOOR(C1476/A1476,1),1))</f>
        <v>1</v>
      </c>
      <c r="E1476" s="3">
        <f>IF(A1476&lt;=0,0,MAX(D1476*B1476+2,4))</f>
        <v>150</v>
      </c>
      <c r="F1476" s="4">
        <f>IF(C1476=0,0,MAX(C1476-E1476,0)/C1476)</f>
        <v>0</v>
      </c>
      <c r="G1476" s="3">
        <f>ROUND(A1476*CfgRawCapacityPerServerTB,4)</f>
        <v>4245120</v>
      </c>
      <c r="H1476" s="3">
        <f>ROUND(G1476*F1476,4)</f>
        <v>0</v>
      </c>
      <c r="I1476" s="3">
        <f>ROUND(H1476*CfgCapacityHeadroomFactor,4)</f>
        <v>0</v>
      </c>
      <c r="J1476" s="4">
        <f>IF(G1476=0,0,ROUND(H1476/G1476*100,2))</f>
        <v>0</v>
      </c>
    </row>
    <row r="1477" spans="1:10">
      <c r="A1477">
        <v>1475</v>
      </c>
      <c r="B1477" s="2">
        <f>IF(A1477&lt;=0,0,INT((A1477-1)/10)+1)</f>
        <v>148</v>
      </c>
      <c r="C1477" s="3">
        <f>IF(A1477&lt;=0,0,MIN(24+8*MAX(A1477-3,0),100))</f>
        <v>100</v>
      </c>
      <c r="D1477" s="3">
        <f>IF(A1477&lt;=0,0,MAX(FLOOR(C1477/A1477,1),1))</f>
        <v>1</v>
      </c>
      <c r="E1477" s="3">
        <f>IF(A1477&lt;=0,0,MAX(D1477*B1477+2,4))</f>
        <v>150</v>
      </c>
      <c r="F1477" s="4">
        <f>IF(C1477=0,0,MAX(C1477-E1477,0)/C1477)</f>
        <v>0</v>
      </c>
      <c r="G1477" s="3">
        <f>ROUND(A1477*CfgRawCapacityPerServerTB,4)</f>
        <v>4248000</v>
      </c>
      <c r="H1477" s="3">
        <f>ROUND(G1477*F1477,4)</f>
        <v>0</v>
      </c>
      <c r="I1477" s="3">
        <f>ROUND(H1477*CfgCapacityHeadroomFactor,4)</f>
        <v>0</v>
      </c>
      <c r="J1477" s="4">
        <f>IF(G1477=0,0,ROUND(H1477/G1477*100,2))</f>
        <v>0</v>
      </c>
    </row>
    <row r="1478" spans="1:10">
      <c r="A1478">
        <v>1476</v>
      </c>
      <c r="B1478" s="2">
        <f>IF(A1478&lt;=0,0,INT((A1478-1)/10)+1)</f>
        <v>148</v>
      </c>
      <c r="C1478" s="3">
        <f>IF(A1478&lt;=0,0,MIN(24+8*MAX(A1478-3,0),100))</f>
        <v>100</v>
      </c>
      <c r="D1478" s="3">
        <f>IF(A1478&lt;=0,0,MAX(FLOOR(C1478/A1478,1),1))</f>
        <v>1</v>
      </c>
      <c r="E1478" s="3">
        <f>IF(A1478&lt;=0,0,MAX(D1478*B1478+2,4))</f>
        <v>150</v>
      </c>
      <c r="F1478" s="4">
        <f>IF(C1478=0,0,MAX(C1478-E1478,0)/C1478)</f>
        <v>0</v>
      </c>
      <c r="G1478" s="3">
        <f>ROUND(A1478*CfgRawCapacityPerServerTB,4)</f>
        <v>4250880</v>
      </c>
      <c r="H1478" s="3">
        <f>ROUND(G1478*F1478,4)</f>
        <v>0</v>
      </c>
      <c r="I1478" s="3">
        <f>ROUND(H1478*CfgCapacityHeadroomFactor,4)</f>
        <v>0</v>
      </c>
      <c r="J1478" s="4">
        <f>IF(G1478=0,0,ROUND(H1478/G1478*100,2))</f>
        <v>0</v>
      </c>
    </row>
    <row r="1479" spans="1:10">
      <c r="A1479">
        <v>1477</v>
      </c>
      <c r="B1479" s="2">
        <f>IF(A1479&lt;=0,0,INT((A1479-1)/10)+1)</f>
        <v>148</v>
      </c>
      <c r="C1479" s="3">
        <f>IF(A1479&lt;=0,0,MIN(24+8*MAX(A1479-3,0),100))</f>
        <v>100</v>
      </c>
      <c r="D1479" s="3">
        <f>IF(A1479&lt;=0,0,MAX(FLOOR(C1479/A1479,1),1))</f>
        <v>1</v>
      </c>
      <c r="E1479" s="3">
        <f>IF(A1479&lt;=0,0,MAX(D1479*B1479+2,4))</f>
        <v>150</v>
      </c>
      <c r="F1479" s="4">
        <f>IF(C1479=0,0,MAX(C1479-E1479,0)/C1479)</f>
        <v>0</v>
      </c>
      <c r="G1479" s="3">
        <f>ROUND(A1479*CfgRawCapacityPerServerTB,4)</f>
        <v>4253760</v>
      </c>
      <c r="H1479" s="3">
        <f>ROUND(G1479*F1479,4)</f>
        <v>0</v>
      </c>
      <c r="I1479" s="3">
        <f>ROUND(H1479*CfgCapacityHeadroomFactor,4)</f>
        <v>0</v>
      </c>
      <c r="J1479" s="4">
        <f>IF(G1479=0,0,ROUND(H1479/G1479*100,2))</f>
        <v>0</v>
      </c>
    </row>
    <row r="1480" spans="1:10">
      <c r="A1480">
        <v>1478</v>
      </c>
      <c r="B1480" s="2">
        <f>IF(A1480&lt;=0,0,INT((A1480-1)/10)+1)</f>
        <v>148</v>
      </c>
      <c r="C1480" s="3">
        <f>IF(A1480&lt;=0,0,MIN(24+8*MAX(A1480-3,0),100))</f>
        <v>100</v>
      </c>
      <c r="D1480" s="3">
        <f>IF(A1480&lt;=0,0,MAX(FLOOR(C1480/A1480,1),1))</f>
        <v>1</v>
      </c>
      <c r="E1480" s="3">
        <f>IF(A1480&lt;=0,0,MAX(D1480*B1480+2,4))</f>
        <v>150</v>
      </c>
      <c r="F1480" s="4">
        <f>IF(C1480=0,0,MAX(C1480-E1480,0)/C1480)</f>
        <v>0</v>
      </c>
      <c r="G1480" s="3">
        <f>ROUND(A1480*CfgRawCapacityPerServerTB,4)</f>
        <v>4256640</v>
      </c>
      <c r="H1480" s="3">
        <f>ROUND(G1480*F1480,4)</f>
        <v>0</v>
      </c>
      <c r="I1480" s="3">
        <f>ROUND(H1480*CfgCapacityHeadroomFactor,4)</f>
        <v>0</v>
      </c>
      <c r="J1480" s="4">
        <f>IF(G1480=0,0,ROUND(H1480/G1480*100,2))</f>
        <v>0</v>
      </c>
    </row>
    <row r="1481" spans="1:10">
      <c r="A1481">
        <v>1479</v>
      </c>
      <c r="B1481" s="2">
        <f>IF(A1481&lt;=0,0,INT((A1481-1)/10)+1)</f>
        <v>148</v>
      </c>
      <c r="C1481" s="3">
        <f>IF(A1481&lt;=0,0,MIN(24+8*MAX(A1481-3,0),100))</f>
        <v>100</v>
      </c>
      <c r="D1481" s="3">
        <f>IF(A1481&lt;=0,0,MAX(FLOOR(C1481/A1481,1),1))</f>
        <v>1</v>
      </c>
      <c r="E1481" s="3">
        <f>IF(A1481&lt;=0,0,MAX(D1481*B1481+2,4))</f>
        <v>150</v>
      </c>
      <c r="F1481" s="4">
        <f>IF(C1481=0,0,MAX(C1481-E1481,0)/C1481)</f>
        <v>0</v>
      </c>
      <c r="G1481" s="3">
        <f>ROUND(A1481*CfgRawCapacityPerServerTB,4)</f>
        <v>4259520</v>
      </c>
      <c r="H1481" s="3">
        <f>ROUND(G1481*F1481,4)</f>
        <v>0</v>
      </c>
      <c r="I1481" s="3">
        <f>ROUND(H1481*CfgCapacityHeadroomFactor,4)</f>
        <v>0</v>
      </c>
      <c r="J1481" s="4">
        <f>IF(G1481=0,0,ROUND(H1481/G1481*100,2))</f>
        <v>0</v>
      </c>
    </row>
    <row r="1482" spans="1:10">
      <c r="A1482">
        <v>1480</v>
      </c>
      <c r="B1482" s="2">
        <f>IF(A1482&lt;=0,0,INT((A1482-1)/10)+1)</f>
        <v>148</v>
      </c>
      <c r="C1482" s="3">
        <f>IF(A1482&lt;=0,0,MIN(24+8*MAX(A1482-3,0),100))</f>
        <v>100</v>
      </c>
      <c r="D1482" s="3">
        <f>IF(A1482&lt;=0,0,MAX(FLOOR(C1482/A1482,1),1))</f>
        <v>1</v>
      </c>
      <c r="E1482" s="3">
        <f>IF(A1482&lt;=0,0,MAX(D1482*B1482+2,4))</f>
        <v>150</v>
      </c>
      <c r="F1482" s="4">
        <f>IF(C1482=0,0,MAX(C1482-E1482,0)/C1482)</f>
        <v>0</v>
      </c>
      <c r="G1482" s="3">
        <f>ROUND(A1482*CfgRawCapacityPerServerTB,4)</f>
        <v>4262400</v>
      </c>
      <c r="H1482" s="3">
        <f>ROUND(G1482*F1482,4)</f>
        <v>0</v>
      </c>
      <c r="I1482" s="3">
        <f>ROUND(H1482*CfgCapacityHeadroomFactor,4)</f>
        <v>0</v>
      </c>
      <c r="J1482" s="4">
        <f>IF(G1482=0,0,ROUND(H1482/G1482*100,2))</f>
        <v>0</v>
      </c>
    </row>
    <row r="1483" spans="1:10">
      <c r="A1483">
        <v>1481</v>
      </c>
      <c r="B1483" s="2">
        <f>IF(A1483&lt;=0,0,INT((A1483-1)/10)+1)</f>
        <v>149</v>
      </c>
      <c r="C1483" s="3">
        <f>IF(A1483&lt;=0,0,MIN(24+8*MAX(A1483-3,0),100))</f>
        <v>100</v>
      </c>
      <c r="D1483" s="3">
        <f>IF(A1483&lt;=0,0,MAX(FLOOR(C1483/A1483,1),1))</f>
        <v>1</v>
      </c>
      <c r="E1483" s="3">
        <f>IF(A1483&lt;=0,0,MAX(D1483*B1483+2,4))</f>
        <v>151</v>
      </c>
      <c r="F1483" s="4">
        <f>IF(C1483=0,0,MAX(C1483-E1483,0)/C1483)</f>
        <v>0</v>
      </c>
      <c r="G1483" s="3">
        <f>ROUND(A1483*CfgRawCapacityPerServerTB,4)</f>
        <v>4265280</v>
      </c>
      <c r="H1483" s="3">
        <f>ROUND(G1483*F1483,4)</f>
        <v>0</v>
      </c>
      <c r="I1483" s="3">
        <f>ROUND(H1483*CfgCapacityHeadroomFactor,4)</f>
        <v>0</v>
      </c>
      <c r="J1483" s="4">
        <f>IF(G1483=0,0,ROUND(H1483/G1483*100,2))</f>
        <v>0</v>
      </c>
    </row>
    <row r="1484" spans="1:10">
      <c r="A1484">
        <v>1482</v>
      </c>
      <c r="B1484" s="2">
        <f>IF(A1484&lt;=0,0,INT((A1484-1)/10)+1)</f>
        <v>149</v>
      </c>
      <c r="C1484" s="3">
        <f>IF(A1484&lt;=0,0,MIN(24+8*MAX(A1484-3,0),100))</f>
        <v>100</v>
      </c>
      <c r="D1484" s="3">
        <f>IF(A1484&lt;=0,0,MAX(FLOOR(C1484/A1484,1),1))</f>
        <v>1</v>
      </c>
      <c r="E1484" s="3">
        <f>IF(A1484&lt;=0,0,MAX(D1484*B1484+2,4))</f>
        <v>151</v>
      </c>
      <c r="F1484" s="4">
        <f>IF(C1484=0,0,MAX(C1484-E1484,0)/C1484)</f>
        <v>0</v>
      </c>
      <c r="G1484" s="3">
        <f>ROUND(A1484*CfgRawCapacityPerServerTB,4)</f>
        <v>4268160</v>
      </c>
      <c r="H1484" s="3">
        <f>ROUND(G1484*F1484,4)</f>
        <v>0</v>
      </c>
      <c r="I1484" s="3">
        <f>ROUND(H1484*CfgCapacityHeadroomFactor,4)</f>
        <v>0</v>
      </c>
      <c r="J1484" s="4">
        <f>IF(G1484=0,0,ROUND(H1484/G1484*100,2))</f>
        <v>0</v>
      </c>
    </row>
    <row r="1485" spans="1:10">
      <c r="A1485">
        <v>1483</v>
      </c>
      <c r="B1485" s="2">
        <f>IF(A1485&lt;=0,0,INT((A1485-1)/10)+1)</f>
        <v>149</v>
      </c>
      <c r="C1485" s="3">
        <f>IF(A1485&lt;=0,0,MIN(24+8*MAX(A1485-3,0),100))</f>
        <v>100</v>
      </c>
      <c r="D1485" s="3">
        <f>IF(A1485&lt;=0,0,MAX(FLOOR(C1485/A1485,1),1))</f>
        <v>1</v>
      </c>
      <c r="E1485" s="3">
        <f>IF(A1485&lt;=0,0,MAX(D1485*B1485+2,4))</f>
        <v>151</v>
      </c>
      <c r="F1485" s="4">
        <f>IF(C1485=0,0,MAX(C1485-E1485,0)/C1485)</f>
        <v>0</v>
      </c>
      <c r="G1485" s="3">
        <f>ROUND(A1485*CfgRawCapacityPerServerTB,4)</f>
        <v>4271040</v>
      </c>
      <c r="H1485" s="3">
        <f>ROUND(G1485*F1485,4)</f>
        <v>0</v>
      </c>
      <c r="I1485" s="3">
        <f>ROUND(H1485*CfgCapacityHeadroomFactor,4)</f>
        <v>0</v>
      </c>
      <c r="J1485" s="4">
        <f>IF(G1485=0,0,ROUND(H1485/G1485*100,2))</f>
        <v>0</v>
      </c>
    </row>
    <row r="1486" spans="1:10">
      <c r="A1486">
        <v>1484</v>
      </c>
      <c r="B1486" s="2">
        <f>IF(A1486&lt;=0,0,INT((A1486-1)/10)+1)</f>
        <v>149</v>
      </c>
      <c r="C1486" s="3">
        <f>IF(A1486&lt;=0,0,MIN(24+8*MAX(A1486-3,0),100))</f>
        <v>100</v>
      </c>
      <c r="D1486" s="3">
        <f>IF(A1486&lt;=0,0,MAX(FLOOR(C1486/A1486,1),1))</f>
        <v>1</v>
      </c>
      <c r="E1486" s="3">
        <f>IF(A1486&lt;=0,0,MAX(D1486*B1486+2,4))</f>
        <v>151</v>
      </c>
      <c r="F1486" s="4">
        <f>IF(C1486=0,0,MAX(C1486-E1486,0)/C1486)</f>
        <v>0</v>
      </c>
      <c r="G1486" s="3">
        <f>ROUND(A1486*CfgRawCapacityPerServerTB,4)</f>
        <v>4273920</v>
      </c>
      <c r="H1486" s="3">
        <f>ROUND(G1486*F1486,4)</f>
        <v>0</v>
      </c>
      <c r="I1486" s="3">
        <f>ROUND(H1486*CfgCapacityHeadroomFactor,4)</f>
        <v>0</v>
      </c>
      <c r="J1486" s="4">
        <f>IF(G1486=0,0,ROUND(H1486/G1486*100,2))</f>
        <v>0</v>
      </c>
    </row>
    <row r="1487" spans="1:10">
      <c r="A1487">
        <v>1485</v>
      </c>
      <c r="B1487" s="2">
        <f>IF(A1487&lt;=0,0,INT((A1487-1)/10)+1)</f>
        <v>149</v>
      </c>
      <c r="C1487" s="3">
        <f>IF(A1487&lt;=0,0,MIN(24+8*MAX(A1487-3,0),100))</f>
        <v>100</v>
      </c>
      <c r="D1487" s="3">
        <f>IF(A1487&lt;=0,0,MAX(FLOOR(C1487/A1487,1),1))</f>
        <v>1</v>
      </c>
      <c r="E1487" s="3">
        <f>IF(A1487&lt;=0,0,MAX(D1487*B1487+2,4))</f>
        <v>151</v>
      </c>
      <c r="F1487" s="4">
        <f>IF(C1487=0,0,MAX(C1487-E1487,0)/C1487)</f>
        <v>0</v>
      </c>
      <c r="G1487" s="3">
        <f>ROUND(A1487*CfgRawCapacityPerServerTB,4)</f>
        <v>4276800</v>
      </c>
      <c r="H1487" s="3">
        <f>ROUND(G1487*F1487,4)</f>
        <v>0</v>
      </c>
      <c r="I1487" s="3">
        <f>ROUND(H1487*CfgCapacityHeadroomFactor,4)</f>
        <v>0</v>
      </c>
      <c r="J1487" s="4">
        <f>IF(G1487=0,0,ROUND(H1487/G1487*100,2))</f>
        <v>0</v>
      </c>
    </row>
    <row r="1488" spans="1:10">
      <c r="A1488">
        <v>1486</v>
      </c>
      <c r="B1488" s="2">
        <f>IF(A1488&lt;=0,0,INT((A1488-1)/10)+1)</f>
        <v>149</v>
      </c>
      <c r="C1488" s="3">
        <f>IF(A1488&lt;=0,0,MIN(24+8*MAX(A1488-3,0),100))</f>
        <v>100</v>
      </c>
      <c r="D1488" s="3">
        <f>IF(A1488&lt;=0,0,MAX(FLOOR(C1488/A1488,1),1))</f>
        <v>1</v>
      </c>
      <c r="E1488" s="3">
        <f>IF(A1488&lt;=0,0,MAX(D1488*B1488+2,4))</f>
        <v>151</v>
      </c>
      <c r="F1488" s="4">
        <f>IF(C1488=0,0,MAX(C1488-E1488,0)/C1488)</f>
        <v>0</v>
      </c>
      <c r="G1488" s="3">
        <f>ROUND(A1488*CfgRawCapacityPerServerTB,4)</f>
        <v>4279680</v>
      </c>
      <c r="H1488" s="3">
        <f>ROUND(G1488*F1488,4)</f>
        <v>0</v>
      </c>
      <c r="I1488" s="3">
        <f>ROUND(H1488*CfgCapacityHeadroomFactor,4)</f>
        <v>0</v>
      </c>
      <c r="J1488" s="4">
        <f>IF(G1488=0,0,ROUND(H1488/G1488*100,2))</f>
        <v>0</v>
      </c>
    </row>
    <row r="1489" spans="1:10">
      <c r="A1489">
        <v>1487</v>
      </c>
      <c r="B1489" s="2">
        <f>IF(A1489&lt;=0,0,INT((A1489-1)/10)+1)</f>
        <v>149</v>
      </c>
      <c r="C1489" s="3">
        <f>IF(A1489&lt;=0,0,MIN(24+8*MAX(A1489-3,0),100))</f>
        <v>100</v>
      </c>
      <c r="D1489" s="3">
        <f>IF(A1489&lt;=0,0,MAX(FLOOR(C1489/A1489,1),1))</f>
        <v>1</v>
      </c>
      <c r="E1489" s="3">
        <f>IF(A1489&lt;=0,0,MAX(D1489*B1489+2,4))</f>
        <v>151</v>
      </c>
      <c r="F1489" s="4">
        <f>IF(C1489=0,0,MAX(C1489-E1489,0)/C1489)</f>
        <v>0</v>
      </c>
      <c r="G1489" s="3">
        <f>ROUND(A1489*CfgRawCapacityPerServerTB,4)</f>
        <v>4282560</v>
      </c>
      <c r="H1489" s="3">
        <f>ROUND(G1489*F1489,4)</f>
        <v>0</v>
      </c>
      <c r="I1489" s="3">
        <f>ROUND(H1489*CfgCapacityHeadroomFactor,4)</f>
        <v>0</v>
      </c>
      <c r="J1489" s="4">
        <f>IF(G1489=0,0,ROUND(H1489/G1489*100,2))</f>
        <v>0</v>
      </c>
    </row>
    <row r="1490" spans="1:10">
      <c r="A1490">
        <v>1488</v>
      </c>
      <c r="B1490" s="2">
        <f>IF(A1490&lt;=0,0,INT((A1490-1)/10)+1)</f>
        <v>149</v>
      </c>
      <c r="C1490" s="3">
        <f>IF(A1490&lt;=0,0,MIN(24+8*MAX(A1490-3,0),100))</f>
        <v>100</v>
      </c>
      <c r="D1490" s="3">
        <f>IF(A1490&lt;=0,0,MAX(FLOOR(C1490/A1490,1),1))</f>
        <v>1</v>
      </c>
      <c r="E1490" s="3">
        <f>IF(A1490&lt;=0,0,MAX(D1490*B1490+2,4))</f>
        <v>151</v>
      </c>
      <c r="F1490" s="4">
        <f>IF(C1490=0,0,MAX(C1490-E1490,0)/C1490)</f>
        <v>0</v>
      </c>
      <c r="G1490" s="3">
        <f>ROUND(A1490*CfgRawCapacityPerServerTB,4)</f>
        <v>4285440</v>
      </c>
      <c r="H1490" s="3">
        <f>ROUND(G1490*F1490,4)</f>
        <v>0</v>
      </c>
      <c r="I1490" s="3">
        <f>ROUND(H1490*CfgCapacityHeadroomFactor,4)</f>
        <v>0</v>
      </c>
      <c r="J1490" s="4">
        <f>IF(G1490=0,0,ROUND(H1490/G1490*100,2))</f>
        <v>0</v>
      </c>
    </row>
    <row r="1491" spans="1:10">
      <c r="A1491">
        <v>1489</v>
      </c>
      <c r="B1491" s="2">
        <f>IF(A1491&lt;=0,0,INT((A1491-1)/10)+1)</f>
        <v>149</v>
      </c>
      <c r="C1491" s="3">
        <f>IF(A1491&lt;=0,0,MIN(24+8*MAX(A1491-3,0),100))</f>
        <v>100</v>
      </c>
      <c r="D1491" s="3">
        <f>IF(A1491&lt;=0,0,MAX(FLOOR(C1491/A1491,1),1))</f>
        <v>1</v>
      </c>
      <c r="E1491" s="3">
        <f>IF(A1491&lt;=0,0,MAX(D1491*B1491+2,4))</f>
        <v>151</v>
      </c>
      <c r="F1491" s="4">
        <f>IF(C1491=0,0,MAX(C1491-E1491,0)/C1491)</f>
        <v>0</v>
      </c>
      <c r="G1491" s="3">
        <f>ROUND(A1491*CfgRawCapacityPerServerTB,4)</f>
        <v>4288320</v>
      </c>
      <c r="H1491" s="3">
        <f>ROUND(G1491*F1491,4)</f>
        <v>0</v>
      </c>
      <c r="I1491" s="3">
        <f>ROUND(H1491*CfgCapacityHeadroomFactor,4)</f>
        <v>0</v>
      </c>
      <c r="J1491" s="4">
        <f>IF(G1491=0,0,ROUND(H1491/G1491*100,2))</f>
        <v>0</v>
      </c>
    </row>
    <row r="1492" spans="1:10">
      <c r="A1492">
        <v>1490</v>
      </c>
      <c r="B1492" s="2">
        <f>IF(A1492&lt;=0,0,INT((A1492-1)/10)+1)</f>
        <v>149</v>
      </c>
      <c r="C1492" s="3">
        <f>IF(A1492&lt;=0,0,MIN(24+8*MAX(A1492-3,0),100))</f>
        <v>100</v>
      </c>
      <c r="D1492" s="3">
        <f>IF(A1492&lt;=0,0,MAX(FLOOR(C1492/A1492,1),1))</f>
        <v>1</v>
      </c>
      <c r="E1492" s="3">
        <f>IF(A1492&lt;=0,0,MAX(D1492*B1492+2,4))</f>
        <v>151</v>
      </c>
      <c r="F1492" s="4">
        <f>IF(C1492=0,0,MAX(C1492-E1492,0)/C1492)</f>
        <v>0</v>
      </c>
      <c r="G1492" s="3">
        <f>ROUND(A1492*CfgRawCapacityPerServerTB,4)</f>
        <v>4291200</v>
      </c>
      <c r="H1492" s="3">
        <f>ROUND(G1492*F1492,4)</f>
        <v>0</v>
      </c>
      <c r="I1492" s="3">
        <f>ROUND(H1492*CfgCapacityHeadroomFactor,4)</f>
        <v>0</v>
      </c>
      <c r="J1492" s="4">
        <f>IF(G1492=0,0,ROUND(H1492/G1492*100,2))</f>
        <v>0</v>
      </c>
    </row>
    <row r="1493" spans="1:10">
      <c r="A1493">
        <v>1491</v>
      </c>
      <c r="B1493" s="2">
        <f>IF(A1493&lt;=0,0,INT((A1493-1)/10)+1)</f>
        <v>150</v>
      </c>
      <c r="C1493" s="3">
        <f>IF(A1493&lt;=0,0,MIN(24+8*MAX(A1493-3,0),100))</f>
        <v>100</v>
      </c>
      <c r="D1493" s="3">
        <f>IF(A1493&lt;=0,0,MAX(FLOOR(C1493/A1493,1),1))</f>
        <v>1</v>
      </c>
      <c r="E1493" s="3">
        <f>IF(A1493&lt;=0,0,MAX(D1493*B1493+2,4))</f>
        <v>152</v>
      </c>
      <c r="F1493" s="4">
        <f>IF(C1493=0,0,MAX(C1493-E1493,0)/C1493)</f>
        <v>0</v>
      </c>
      <c r="G1493" s="3">
        <f>ROUND(A1493*CfgRawCapacityPerServerTB,4)</f>
        <v>4294080</v>
      </c>
      <c r="H1493" s="3">
        <f>ROUND(G1493*F1493,4)</f>
        <v>0</v>
      </c>
      <c r="I1493" s="3">
        <f>ROUND(H1493*CfgCapacityHeadroomFactor,4)</f>
        <v>0</v>
      </c>
      <c r="J1493" s="4">
        <f>IF(G1493=0,0,ROUND(H1493/G1493*100,2))</f>
        <v>0</v>
      </c>
    </row>
    <row r="1494" spans="1:10">
      <c r="A1494">
        <v>1492</v>
      </c>
      <c r="B1494" s="2">
        <f>IF(A1494&lt;=0,0,INT((A1494-1)/10)+1)</f>
        <v>150</v>
      </c>
      <c r="C1494" s="3">
        <f>IF(A1494&lt;=0,0,MIN(24+8*MAX(A1494-3,0),100))</f>
        <v>100</v>
      </c>
      <c r="D1494" s="3">
        <f>IF(A1494&lt;=0,0,MAX(FLOOR(C1494/A1494,1),1))</f>
        <v>1</v>
      </c>
      <c r="E1494" s="3">
        <f>IF(A1494&lt;=0,0,MAX(D1494*B1494+2,4))</f>
        <v>152</v>
      </c>
      <c r="F1494" s="4">
        <f>IF(C1494=0,0,MAX(C1494-E1494,0)/C1494)</f>
        <v>0</v>
      </c>
      <c r="G1494" s="3">
        <f>ROUND(A1494*CfgRawCapacityPerServerTB,4)</f>
        <v>4296960</v>
      </c>
      <c r="H1494" s="3">
        <f>ROUND(G1494*F1494,4)</f>
        <v>0</v>
      </c>
      <c r="I1494" s="3">
        <f>ROUND(H1494*CfgCapacityHeadroomFactor,4)</f>
        <v>0</v>
      </c>
      <c r="J1494" s="4">
        <f>IF(G1494=0,0,ROUND(H1494/G1494*100,2))</f>
        <v>0</v>
      </c>
    </row>
    <row r="1495" spans="1:10">
      <c r="A1495">
        <v>1493</v>
      </c>
      <c r="B1495" s="2">
        <f>IF(A1495&lt;=0,0,INT((A1495-1)/10)+1)</f>
        <v>150</v>
      </c>
      <c r="C1495" s="3">
        <f>IF(A1495&lt;=0,0,MIN(24+8*MAX(A1495-3,0),100))</f>
        <v>100</v>
      </c>
      <c r="D1495" s="3">
        <f>IF(A1495&lt;=0,0,MAX(FLOOR(C1495/A1495,1),1))</f>
        <v>1</v>
      </c>
      <c r="E1495" s="3">
        <f>IF(A1495&lt;=0,0,MAX(D1495*B1495+2,4))</f>
        <v>152</v>
      </c>
      <c r="F1495" s="4">
        <f>IF(C1495=0,0,MAX(C1495-E1495,0)/C1495)</f>
        <v>0</v>
      </c>
      <c r="G1495" s="3">
        <f>ROUND(A1495*CfgRawCapacityPerServerTB,4)</f>
        <v>4299840</v>
      </c>
      <c r="H1495" s="3">
        <f>ROUND(G1495*F1495,4)</f>
        <v>0</v>
      </c>
      <c r="I1495" s="3">
        <f>ROUND(H1495*CfgCapacityHeadroomFactor,4)</f>
        <v>0</v>
      </c>
      <c r="J1495" s="4">
        <f>IF(G1495=0,0,ROUND(H1495/G1495*100,2))</f>
        <v>0</v>
      </c>
    </row>
    <row r="1496" spans="1:10">
      <c r="A1496">
        <v>1494</v>
      </c>
      <c r="B1496" s="2">
        <f>IF(A1496&lt;=0,0,INT((A1496-1)/10)+1)</f>
        <v>150</v>
      </c>
      <c r="C1496" s="3">
        <f>IF(A1496&lt;=0,0,MIN(24+8*MAX(A1496-3,0),100))</f>
        <v>100</v>
      </c>
      <c r="D1496" s="3">
        <f>IF(A1496&lt;=0,0,MAX(FLOOR(C1496/A1496,1),1))</f>
        <v>1</v>
      </c>
      <c r="E1496" s="3">
        <f>IF(A1496&lt;=0,0,MAX(D1496*B1496+2,4))</f>
        <v>152</v>
      </c>
      <c r="F1496" s="4">
        <f>IF(C1496=0,0,MAX(C1496-E1496,0)/C1496)</f>
        <v>0</v>
      </c>
      <c r="G1496" s="3">
        <f>ROUND(A1496*CfgRawCapacityPerServerTB,4)</f>
        <v>4302720</v>
      </c>
      <c r="H1496" s="3">
        <f>ROUND(G1496*F1496,4)</f>
        <v>0</v>
      </c>
      <c r="I1496" s="3">
        <f>ROUND(H1496*CfgCapacityHeadroomFactor,4)</f>
        <v>0</v>
      </c>
      <c r="J1496" s="4">
        <f>IF(G1496=0,0,ROUND(H1496/G1496*100,2))</f>
        <v>0</v>
      </c>
    </row>
    <row r="1497" spans="1:10">
      <c r="A1497">
        <v>1495</v>
      </c>
      <c r="B1497" s="2">
        <f>IF(A1497&lt;=0,0,INT((A1497-1)/10)+1)</f>
        <v>150</v>
      </c>
      <c r="C1497" s="3">
        <f>IF(A1497&lt;=0,0,MIN(24+8*MAX(A1497-3,0),100))</f>
        <v>100</v>
      </c>
      <c r="D1497" s="3">
        <f>IF(A1497&lt;=0,0,MAX(FLOOR(C1497/A1497,1),1))</f>
        <v>1</v>
      </c>
      <c r="E1497" s="3">
        <f>IF(A1497&lt;=0,0,MAX(D1497*B1497+2,4))</f>
        <v>152</v>
      </c>
      <c r="F1497" s="4">
        <f>IF(C1497=0,0,MAX(C1497-E1497,0)/C1497)</f>
        <v>0</v>
      </c>
      <c r="G1497" s="3">
        <f>ROUND(A1497*CfgRawCapacityPerServerTB,4)</f>
        <v>4305600</v>
      </c>
      <c r="H1497" s="3">
        <f>ROUND(G1497*F1497,4)</f>
        <v>0</v>
      </c>
      <c r="I1497" s="3">
        <f>ROUND(H1497*CfgCapacityHeadroomFactor,4)</f>
        <v>0</v>
      </c>
      <c r="J1497" s="4">
        <f>IF(G1497=0,0,ROUND(H1497/G1497*100,2))</f>
        <v>0</v>
      </c>
    </row>
    <row r="1498" spans="1:10">
      <c r="A1498">
        <v>1496</v>
      </c>
      <c r="B1498" s="2">
        <f>IF(A1498&lt;=0,0,INT((A1498-1)/10)+1)</f>
        <v>150</v>
      </c>
      <c r="C1498" s="3">
        <f>IF(A1498&lt;=0,0,MIN(24+8*MAX(A1498-3,0),100))</f>
        <v>100</v>
      </c>
      <c r="D1498" s="3">
        <f>IF(A1498&lt;=0,0,MAX(FLOOR(C1498/A1498,1),1))</f>
        <v>1</v>
      </c>
      <c r="E1498" s="3">
        <f>IF(A1498&lt;=0,0,MAX(D1498*B1498+2,4))</f>
        <v>152</v>
      </c>
      <c r="F1498" s="4">
        <f>IF(C1498=0,0,MAX(C1498-E1498,0)/C1498)</f>
        <v>0</v>
      </c>
      <c r="G1498" s="3">
        <f>ROUND(A1498*CfgRawCapacityPerServerTB,4)</f>
        <v>4308480</v>
      </c>
      <c r="H1498" s="3">
        <f>ROUND(G1498*F1498,4)</f>
        <v>0</v>
      </c>
      <c r="I1498" s="3">
        <f>ROUND(H1498*CfgCapacityHeadroomFactor,4)</f>
        <v>0</v>
      </c>
      <c r="J1498" s="4">
        <f>IF(G1498=0,0,ROUND(H1498/G1498*100,2))</f>
        <v>0</v>
      </c>
    </row>
    <row r="1499" spans="1:10">
      <c r="A1499">
        <v>1497</v>
      </c>
      <c r="B1499" s="2">
        <f>IF(A1499&lt;=0,0,INT((A1499-1)/10)+1)</f>
        <v>150</v>
      </c>
      <c r="C1499" s="3">
        <f>IF(A1499&lt;=0,0,MIN(24+8*MAX(A1499-3,0),100))</f>
        <v>100</v>
      </c>
      <c r="D1499" s="3">
        <f>IF(A1499&lt;=0,0,MAX(FLOOR(C1499/A1499,1),1))</f>
        <v>1</v>
      </c>
      <c r="E1499" s="3">
        <f>IF(A1499&lt;=0,0,MAX(D1499*B1499+2,4))</f>
        <v>152</v>
      </c>
      <c r="F1499" s="4">
        <f>IF(C1499=0,0,MAX(C1499-E1499,0)/C1499)</f>
        <v>0</v>
      </c>
      <c r="G1499" s="3">
        <f>ROUND(A1499*CfgRawCapacityPerServerTB,4)</f>
        <v>4311360</v>
      </c>
      <c r="H1499" s="3">
        <f>ROUND(G1499*F1499,4)</f>
        <v>0</v>
      </c>
      <c r="I1499" s="3">
        <f>ROUND(H1499*CfgCapacityHeadroomFactor,4)</f>
        <v>0</v>
      </c>
      <c r="J1499" s="4">
        <f>IF(G1499=0,0,ROUND(H1499/G1499*100,2))</f>
        <v>0</v>
      </c>
    </row>
    <row r="1500" spans="1:10">
      <c r="A1500">
        <v>1498</v>
      </c>
      <c r="B1500" s="2">
        <f>IF(A1500&lt;=0,0,INT((A1500-1)/10)+1)</f>
        <v>150</v>
      </c>
      <c r="C1500" s="3">
        <f>IF(A1500&lt;=0,0,MIN(24+8*MAX(A1500-3,0),100))</f>
        <v>100</v>
      </c>
      <c r="D1500" s="3">
        <f>IF(A1500&lt;=0,0,MAX(FLOOR(C1500/A1500,1),1))</f>
        <v>1</v>
      </c>
      <c r="E1500" s="3">
        <f>IF(A1500&lt;=0,0,MAX(D1500*B1500+2,4))</f>
        <v>152</v>
      </c>
      <c r="F1500" s="4">
        <f>IF(C1500=0,0,MAX(C1500-E1500,0)/C1500)</f>
        <v>0</v>
      </c>
      <c r="G1500" s="3">
        <f>ROUND(A1500*CfgRawCapacityPerServerTB,4)</f>
        <v>4314240</v>
      </c>
      <c r="H1500" s="3">
        <f>ROUND(G1500*F1500,4)</f>
        <v>0</v>
      </c>
      <c r="I1500" s="3">
        <f>ROUND(H1500*CfgCapacityHeadroomFactor,4)</f>
        <v>0</v>
      </c>
      <c r="J1500" s="4">
        <f>IF(G1500=0,0,ROUND(H1500/G1500*100,2))</f>
        <v>0</v>
      </c>
    </row>
    <row r="1501" spans="1:10">
      <c r="A1501">
        <v>1499</v>
      </c>
      <c r="B1501" s="2">
        <f>IF(A1501&lt;=0,0,INT((A1501-1)/10)+1)</f>
        <v>150</v>
      </c>
      <c r="C1501" s="3">
        <f>IF(A1501&lt;=0,0,MIN(24+8*MAX(A1501-3,0),100))</f>
        <v>100</v>
      </c>
      <c r="D1501" s="3">
        <f>IF(A1501&lt;=0,0,MAX(FLOOR(C1501/A1501,1),1))</f>
        <v>1</v>
      </c>
      <c r="E1501" s="3">
        <f>IF(A1501&lt;=0,0,MAX(D1501*B1501+2,4))</f>
        <v>152</v>
      </c>
      <c r="F1501" s="4">
        <f>IF(C1501=0,0,MAX(C1501-E1501,0)/C1501)</f>
        <v>0</v>
      </c>
      <c r="G1501" s="3">
        <f>ROUND(A1501*CfgRawCapacityPerServerTB,4)</f>
        <v>4317120</v>
      </c>
      <c r="H1501" s="3">
        <f>ROUND(G1501*F1501,4)</f>
        <v>0</v>
      </c>
      <c r="I1501" s="3">
        <f>ROUND(H1501*CfgCapacityHeadroomFactor,4)</f>
        <v>0</v>
      </c>
      <c r="J1501" s="4">
        <f>IF(G1501=0,0,ROUND(H1501/G1501*100,2))</f>
        <v>0</v>
      </c>
    </row>
    <row r="1502" spans="1:10">
      <c r="A1502">
        <v>1500</v>
      </c>
      <c r="B1502" s="2">
        <f>IF(A1502&lt;=0,0,INT((A1502-1)/10)+1)</f>
        <v>150</v>
      </c>
      <c r="C1502" s="3">
        <f>IF(A1502&lt;=0,0,MIN(24+8*MAX(A1502-3,0),100))</f>
        <v>100</v>
      </c>
      <c r="D1502" s="3">
        <f>IF(A1502&lt;=0,0,MAX(FLOOR(C1502/A1502,1),1))</f>
        <v>1</v>
      </c>
      <c r="E1502" s="3">
        <f>IF(A1502&lt;=0,0,MAX(D1502*B1502+2,4))</f>
        <v>152</v>
      </c>
      <c r="F1502" s="4">
        <f>IF(C1502=0,0,MAX(C1502-E1502,0)/C1502)</f>
        <v>0</v>
      </c>
      <c r="G1502" s="3">
        <f>ROUND(A1502*CfgRawCapacityPerServerTB,4)</f>
        <v>4320000</v>
      </c>
      <c r="H1502" s="3">
        <f>ROUND(G1502*F1502,4)</f>
        <v>0</v>
      </c>
      <c r="I1502" s="3">
        <f>ROUND(H1502*CfgCapacityHeadroomFactor,4)</f>
        <v>0</v>
      </c>
      <c r="J1502" s="4">
        <f>IF(G1502=0,0,ROUND(H1502/G1502*100,2))</f>
        <v>0</v>
      </c>
    </row>
    <row r="1503" spans="1:10">
      <c r="A1503">
        <v>1501</v>
      </c>
      <c r="B1503" s="2">
        <f>IF(A1503&lt;=0,0,INT((A1503-1)/10)+1)</f>
        <v>151</v>
      </c>
      <c r="C1503" s="3">
        <f>IF(A1503&lt;=0,0,MIN(24+8*MAX(A1503-3,0),100))</f>
        <v>100</v>
      </c>
      <c r="D1503" s="3">
        <f>IF(A1503&lt;=0,0,MAX(FLOOR(C1503/A1503,1),1))</f>
        <v>1</v>
      </c>
      <c r="E1503" s="3">
        <f>IF(A1503&lt;=0,0,MAX(D1503*B1503+2,4))</f>
        <v>153</v>
      </c>
      <c r="F1503" s="4">
        <f>IF(C1503=0,0,MAX(C1503-E1503,0)/C1503)</f>
        <v>0</v>
      </c>
      <c r="G1503" s="3">
        <f>ROUND(A1503*CfgRawCapacityPerServerTB,4)</f>
        <v>4322880</v>
      </c>
      <c r="H1503" s="3">
        <f>ROUND(G1503*F1503,4)</f>
        <v>0</v>
      </c>
      <c r="I1503" s="3">
        <f>ROUND(H1503*CfgCapacityHeadroomFactor,4)</f>
        <v>0</v>
      </c>
      <c r="J1503" s="4">
        <f>IF(G1503=0,0,ROUND(H1503/G1503*100,2))</f>
        <v>0</v>
      </c>
    </row>
    <row r="1504" spans="1:10">
      <c r="A1504">
        <v>1502</v>
      </c>
      <c r="B1504" s="2">
        <f>IF(A1504&lt;=0,0,INT((A1504-1)/10)+1)</f>
        <v>151</v>
      </c>
      <c r="C1504" s="3">
        <f>IF(A1504&lt;=0,0,MIN(24+8*MAX(A1504-3,0),100))</f>
        <v>100</v>
      </c>
      <c r="D1504" s="3">
        <f>IF(A1504&lt;=0,0,MAX(FLOOR(C1504/A1504,1),1))</f>
        <v>1</v>
      </c>
      <c r="E1504" s="3">
        <f>IF(A1504&lt;=0,0,MAX(D1504*B1504+2,4))</f>
        <v>153</v>
      </c>
      <c r="F1504" s="4">
        <f>IF(C1504=0,0,MAX(C1504-E1504,0)/C1504)</f>
        <v>0</v>
      </c>
      <c r="G1504" s="3">
        <f>ROUND(A1504*CfgRawCapacityPerServerTB,4)</f>
        <v>4325760</v>
      </c>
      <c r="H1504" s="3">
        <f>ROUND(G1504*F1504,4)</f>
        <v>0</v>
      </c>
      <c r="I1504" s="3">
        <f>ROUND(H1504*CfgCapacityHeadroomFactor,4)</f>
        <v>0</v>
      </c>
      <c r="J1504" s="4">
        <f>IF(G1504=0,0,ROUND(H1504/G1504*100,2))</f>
        <v>0</v>
      </c>
    </row>
    <row r="1505" spans="1:10">
      <c r="A1505">
        <v>1503</v>
      </c>
      <c r="B1505" s="2">
        <f>IF(A1505&lt;=0,0,INT((A1505-1)/10)+1)</f>
        <v>151</v>
      </c>
      <c r="C1505" s="3">
        <f>IF(A1505&lt;=0,0,MIN(24+8*MAX(A1505-3,0),100))</f>
        <v>100</v>
      </c>
      <c r="D1505" s="3">
        <f>IF(A1505&lt;=0,0,MAX(FLOOR(C1505/A1505,1),1))</f>
        <v>1</v>
      </c>
      <c r="E1505" s="3">
        <f>IF(A1505&lt;=0,0,MAX(D1505*B1505+2,4))</f>
        <v>153</v>
      </c>
      <c r="F1505" s="4">
        <f>IF(C1505=0,0,MAX(C1505-E1505,0)/C1505)</f>
        <v>0</v>
      </c>
      <c r="G1505" s="3">
        <f>ROUND(A1505*CfgRawCapacityPerServerTB,4)</f>
        <v>4328640</v>
      </c>
      <c r="H1505" s="3">
        <f>ROUND(G1505*F1505,4)</f>
        <v>0</v>
      </c>
      <c r="I1505" s="3">
        <f>ROUND(H1505*CfgCapacityHeadroomFactor,4)</f>
        <v>0</v>
      </c>
      <c r="J1505" s="4">
        <f>IF(G1505=0,0,ROUND(H1505/G1505*100,2))</f>
        <v>0</v>
      </c>
    </row>
    <row r="1506" spans="1:10">
      <c r="A1506">
        <v>1504</v>
      </c>
      <c r="B1506" s="2">
        <f>IF(A1506&lt;=0,0,INT((A1506-1)/10)+1)</f>
        <v>151</v>
      </c>
      <c r="C1506" s="3">
        <f>IF(A1506&lt;=0,0,MIN(24+8*MAX(A1506-3,0),100))</f>
        <v>100</v>
      </c>
      <c r="D1506" s="3">
        <f>IF(A1506&lt;=0,0,MAX(FLOOR(C1506/A1506,1),1))</f>
        <v>1</v>
      </c>
      <c r="E1506" s="3">
        <f>IF(A1506&lt;=0,0,MAX(D1506*B1506+2,4))</f>
        <v>153</v>
      </c>
      <c r="F1506" s="4">
        <f>IF(C1506=0,0,MAX(C1506-E1506,0)/C1506)</f>
        <v>0</v>
      </c>
      <c r="G1506" s="3">
        <f>ROUND(A1506*CfgRawCapacityPerServerTB,4)</f>
        <v>4331520</v>
      </c>
      <c r="H1506" s="3">
        <f>ROUND(G1506*F1506,4)</f>
        <v>0</v>
      </c>
      <c r="I1506" s="3">
        <f>ROUND(H1506*CfgCapacityHeadroomFactor,4)</f>
        <v>0</v>
      </c>
      <c r="J1506" s="4">
        <f>IF(G1506=0,0,ROUND(H1506/G1506*100,2))</f>
        <v>0</v>
      </c>
    </row>
    <row r="1507" spans="1:10">
      <c r="A1507">
        <v>1505</v>
      </c>
      <c r="B1507" s="2">
        <f>IF(A1507&lt;=0,0,INT((A1507-1)/10)+1)</f>
        <v>151</v>
      </c>
      <c r="C1507" s="3">
        <f>IF(A1507&lt;=0,0,MIN(24+8*MAX(A1507-3,0),100))</f>
        <v>100</v>
      </c>
      <c r="D1507" s="3">
        <f>IF(A1507&lt;=0,0,MAX(FLOOR(C1507/A1507,1),1))</f>
        <v>1</v>
      </c>
      <c r="E1507" s="3">
        <f>IF(A1507&lt;=0,0,MAX(D1507*B1507+2,4))</f>
        <v>153</v>
      </c>
      <c r="F1507" s="4">
        <f>IF(C1507=0,0,MAX(C1507-E1507,0)/C1507)</f>
        <v>0</v>
      </c>
      <c r="G1507" s="3">
        <f>ROUND(A1507*CfgRawCapacityPerServerTB,4)</f>
        <v>4334400</v>
      </c>
      <c r="H1507" s="3">
        <f>ROUND(G1507*F1507,4)</f>
        <v>0</v>
      </c>
      <c r="I1507" s="3">
        <f>ROUND(H1507*CfgCapacityHeadroomFactor,4)</f>
        <v>0</v>
      </c>
      <c r="J1507" s="4">
        <f>IF(G1507=0,0,ROUND(H1507/G1507*100,2))</f>
        <v>0</v>
      </c>
    </row>
    <row r="1508" spans="1:10">
      <c r="A1508">
        <v>1506</v>
      </c>
      <c r="B1508" s="2">
        <f>IF(A1508&lt;=0,0,INT((A1508-1)/10)+1)</f>
        <v>151</v>
      </c>
      <c r="C1508" s="3">
        <f>IF(A1508&lt;=0,0,MIN(24+8*MAX(A1508-3,0),100))</f>
        <v>100</v>
      </c>
      <c r="D1508" s="3">
        <f>IF(A1508&lt;=0,0,MAX(FLOOR(C1508/A1508,1),1))</f>
        <v>1</v>
      </c>
      <c r="E1508" s="3">
        <f>IF(A1508&lt;=0,0,MAX(D1508*B1508+2,4))</f>
        <v>153</v>
      </c>
      <c r="F1508" s="4">
        <f>IF(C1508=0,0,MAX(C1508-E1508,0)/C1508)</f>
        <v>0</v>
      </c>
      <c r="G1508" s="3">
        <f>ROUND(A1508*CfgRawCapacityPerServerTB,4)</f>
        <v>4337280</v>
      </c>
      <c r="H1508" s="3">
        <f>ROUND(G1508*F1508,4)</f>
        <v>0</v>
      </c>
      <c r="I1508" s="3">
        <f>ROUND(H1508*CfgCapacityHeadroomFactor,4)</f>
        <v>0</v>
      </c>
      <c r="J1508" s="4">
        <f>IF(G1508=0,0,ROUND(H1508/G1508*100,2))</f>
        <v>0</v>
      </c>
    </row>
    <row r="1509" spans="1:10">
      <c r="A1509">
        <v>1507</v>
      </c>
      <c r="B1509" s="2">
        <f>IF(A1509&lt;=0,0,INT((A1509-1)/10)+1)</f>
        <v>151</v>
      </c>
      <c r="C1509" s="3">
        <f>IF(A1509&lt;=0,0,MIN(24+8*MAX(A1509-3,0),100))</f>
        <v>100</v>
      </c>
      <c r="D1509" s="3">
        <f>IF(A1509&lt;=0,0,MAX(FLOOR(C1509/A1509,1),1))</f>
        <v>1</v>
      </c>
      <c r="E1509" s="3">
        <f>IF(A1509&lt;=0,0,MAX(D1509*B1509+2,4))</f>
        <v>153</v>
      </c>
      <c r="F1509" s="4">
        <f>IF(C1509=0,0,MAX(C1509-E1509,0)/C1509)</f>
        <v>0</v>
      </c>
      <c r="G1509" s="3">
        <f>ROUND(A1509*CfgRawCapacityPerServerTB,4)</f>
        <v>4340160</v>
      </c>
      <c r="H1509" s="3">
        <f>ROUND(G1509*F1509,4)</f>
        <v>0</v>
      </c>
      <c r="I1509" s="3">
        <f>ROUND(H1509*CfgCapacityHeadroomFactor,4)</f>
        <v>0</v>
      </c>
      <c r="J1509" s="4">
        <f>IF(G1509=0,0,ROUND(H1509/G1509*100,2))</f>
        <v>0</v>
      </c>
    </row>
    <row r="1510" spans="1:10">
      <c r="A1510">
        <v>1508</v>
      </c>
      <c r="B1510" s="2">
        <f>IF(A1510&lt;=0,0,INT((A1510-1)/10)+1)</f>
        <v>151</v>
      </c>
      <c r="C1510" s="3">
        <f>IF(A1510&lt;=0,0,MIN(24+8*MAX(A1510-3,0),100))</f>
        <v>100</v>
      </c>
      <c r="D1510" s="3">
        <f>IF(A1510&lt;=0,0,MAX(FLOOR(C1510/A1510,1),1))</f>
        <v>1</v>
      </c>
      <c r="E1510" s="3">
        <f>IF(A1510&lt;=0,0,MAX(D1510*B1510+2,4))</f>
        <v>153</v>
      </c>
      <c r="F1510" s="4">
        <f>IF(C1510=0,0,MAX(C1510-E1510,0)/C1510)</f>
        <v>0</v>
      </c>
      <c r="G1510" s="3">
        <f>ROUND(A1510*CfgRawCapacityPerServerTB,4)</f>
        <v>4343040</v>
      </c>
      <c r="H1510" s="3">
        <f>ROUND(G1510*F1510,4)</f>
        <v>0</v>
      </c>
      <c r="I1510" s="3">
        <f>ROUND(H1510*CfgCapacityHeadroomFactor,4)</f>
        <v>0</v>
      </c>
      <c r="J1510" s="4">
        <f>IF(G1510=0,0,ROUND(H1510/G1510*100,2))</f>
        <v>0</v>
      </c>
    </row>
    <row r="1511" spans="1:10">
      <c r="A1511">
        <v>1509</v>
      </c>
      <c r="B1511" s="2">
        <f>IF(A1511&lt;=0,0,INT((A1511-1)/10)+1)</f>
        <v>151</v>
      </c>
      <c r="C1511" s="3">
        <f>IF(A1511&lt;=0,0,MIN(24+8*MAX(A1511-3,0),100))</f>
        <v>100</v>
      </c>
      <c r="D1511" s="3">
        <f>IF(A1511&lt;=0,0,MAX(FLOOR(C1511/A1511,1),1))</f>
        <v>1</v>
      </c>
      <c r="E1511" s="3">
        <f>IF(A1511&lt;=0,0,MAX(D1511*B1511+2,4))</f>
        <v>153</v>
      </c>
      <c r="F1511" s="4">
        <f>IF(C1511=0,0,MAX(C1511-E1511,0)/C1511)</f>
        <v>0</v>
      </c>
      <c r="G1511" s="3">
        <f>ROUND(A1511*CfgRawCapacityPerServerTB,4)</f>
        <v>4345920</v>
      </c>
      <c r="H1511" s="3">
        <f>ROUND(G1511*F1511,4)</f>
        <v>0</v>
      </c>
      <c r="I1511" s="3">
        <f>ROUND(H1511*CfgCapacityHeadroomFactor,4)</f>
        <v>0</v>
      </c>
      <c r="J1511" s="4">
        <f>IF(G1511=0,0,ROUND(H1511/G1511*100,2))</f>
        <v>0</v>
      </c>
    </row>
    <row r="1512" spans="1:10">
      <c r="A1512">
        <v>1510</v>
      </c>
      <c r="B1512" s="2">
        <f>IF(A1512&lt;=0,0,INT((A1512-1)/10)+1)</f>
        <v>151</v>
      </c>
      <c r="C1512" s="3">
        <f>IF(A1512&lt;=0,0,MIN(24+8*MAX(A1512-3,0),100))</f>
        <v>100</v>
      </c>
      <c r="D1512" s="3">
        <f>IF(A1512&lt;=0,0,MAX(FLOOR(C1512/A1512,1),1))</f>
        <v>1</v>
      </c>
      <c r="E1512" s="3">
        <f>IF(A1512&lt;=0,0,MAX(D1512*B1512+2,4))</f>
        <v>153</v>
      </c>
      <c r="F1512" s="4">
        <f>IF(C1512=0,0,MAX(C1512-E1512,0)/C1512)</f>
        <v>0</v>
      </c>
      <c r="G1512" s="3">
        <f>ROUND(A1512*CfgRawCapacityPerServerTB,4)</f>
        <v>4348800</v>
      </c>
      <c r="H1512" s="3">
        <f>ROUND(G1512*F1512,4)</f>
        <v>0</v>
      </c>
      <c r="I1512" s="3">
        <f>ROUND(H1512*CfgCapacityHeadroomFactor,4)</f>
        <v>0</v>
      </c>
      <c r="J1512" s="4">
        <f>IF(G1512=0,0,ROUND(H1512/G1512*100,2))</f>
        <v>0</v>
      </c>
    </row>
    <row r="1513" spans="1:10">
      <c r="A1513">
        <v>1511</v>
      </c>
      <c r="B1513" s="2">
        <f>IF(A1513&lt;=0,0,INT((A1513-1)/10)+1)</f>
        <v>152</v>
      </c>
      <c r="C1513" s="3">
        <f>IF(A1513&lt;=0,0,MIN(24+8*MAX(A1513-3,0),100))</f>
        <v>100</v>
      </c>
      <c r="D1513" s="3">
        <f>IF(A1513&lt;=0,0,MAX(FLOOR(C1513/A1513,1),1))</f>
        <v>1</v>
      </c>
      <c r="E1513" s="3">
        <f>IF(A1513&lt;=0,0,MAX(D1513*B1513+2,4))</f>
        <v>154</v>
      </c>
      <c r="F1513" s="4">
        <f>IF(C1513=0,0,MAX(C1513-E1513,0)/C1513)</f>
        <v>0</v>
      </c>
      <c r="G1513" s="3">
        <f>ROUND(A1513*CfgRawCapacityPerServerTB,4)</f>
        <v>4351680</v>
      </c>
      <c r="H1513" s="3">
        <f>ROUND(G1513*F1513,4)</f>
        <v>0</v>
      </c>
      <c r="I1513" s="3">
        <f>ROUND(H1513*CfgCapacityHeadroomFactor,4)</f>
        <v>0</v>
      </c>
      <c r="J1513" s="4">
        <f>IF(G1513=0,0,ROUND(H1513/G1513*100,2))</f>
        <v>0</v>
      </c>
    </row>
    <row r="1514" spans="1:10">
      <c r="A1514">
        <v>1512</v>
      </c>
      <c r="B1514" s="2">
        <f>IF(A1514&lt;=0,0,INT((A1514-1)/10)+1)</f>
        <v>152</v>
      </c>
      <c r="C1514" s="3">
        <f>IF(A1514&lt;=0,0,MIN(24+8*MAX(A1514-3,0),100))</f>
        <v>100</v>
      </c>
      <c r="D1514" s="3">
        <f>IF(A1514&lt;=0,0,MAX(FLOOR(C1514/A1514,1),1))</f>
        <v>1</v>
      </c>
      <c r="E1514" s="3">
        <f>IF(A1514&lt;=0,0,MAX(D1514*B1514+2,4))</f>
        <v>154</v>
      </c>
      <c r="F1514" s="4">
        <f>IF(C1514=0,0,MAX(C1514-E1514,0)/C1514)</f>
        <v>0</v>
      </c>
      <c r="G1514" s="3">
        <f>ROUND(A1514*CfgRawCapacityPerServerTB,4)</f>
        <v>4354560</v>
      </c>
      <c r="H1514" s="3">
        <f>ROUND(G1514*F1514,4)</f>
        <v>0</v>
      </c>
      <c r="I1514" s="3">
        <f>ROUND(H1514*CfgCapacityHeadroomFactor,4)</f>
        <v>0</v>
      </c>
      <c r="J1514" s="4">
        <f>IF(G1514=0,0,ROUND(H1514/G1514*100,2))</f>
        <v>0</v>
      </c>
    </row>
    <row r="1515" spans="1:10">
      <c r="A1515">
        <v>1513</v>
      </c>
      <c r="B1515" s="2">
        <f>IF(A1515&lt;=0,0,INT((A1515-1)/10)+1)</f>
        <v>152</v>
      </c>
      <c r="C1515" s="3">
        <f>IF(A1515&lt;=0,0,MIN(24+8*MAX(A1515-3,0),100))</f>
        <v>100</v>
      </c>
      <c r="D1515" s="3">
        <f>IF(A1515&lt;=0,0,MAX(FLOOR(C1515/A1515,1),1))</f>
        <v>1</v>
      </c>
      <c r="E1515" s="3">
        <f>IF(A1515&lt;=0,0,MAX(D1515*B1515+2,4))</f>
        <v>154</v>
      </c>
      <c r="F1515" s="4">
        <f>IF(C1515=0,0,MAX(C1515-E1515,0)/C1515)</f>
        <v>0</v>
      </c>
      <c r="G1515" s="3">
        <f>ROUND(A1515*CfgRawCapacityPerServerTB,4)</f>
        <v>4357440</v>
      </c>
      <c r="H1515" s="3">
        <f>ROUND(G1515*F1515,4)</f>
        <v>0</v>
      </c>
      <c r="I1515" s="3">
        <f>ROUND(H1515*CfgCapacityHeadroomFactor,4)</f>
        <v>0</v>
      </c>
      <c r="J1515" s="4">
        <f>IF(G1515=0,0,ROUND(H1515/G1515*100,2))</f>
        <v>0</v>
      </c>
    </row>
    <row r="1516" spans="1:10">
      <c r="A1516">
        <v>1514</v>
      </c>
      <c r="B1516" s="2">
        <f>IF(A1516&lt;=0,0,INT((A1516-1)/10)+1)</f>
        <v>152</v>
      </c>
      <c r="C1516" s="3">
        <f>IF(A1516&lt;=0,0,MIN(24+8*MAX(A1516-3,0),100))</f>
        <v>100</v>
      </c>
      <c r="D1516" s="3">
        <f>IF(A1516&lt;=0,0,MAX(FLOOR(C1516/A1516,1),1))</f>
        <v>1</v>
      </c>
      <c r="E1516" s="3">
        <f>IF(A1516&lt;=0,0,MAX(D1516*B1516+2,4))</f>
        <v>154</v>
      </c>
      <c r="F1516" s="4">
        <f>IF(C1516=0,0,MAX(C1516-E1516,0)/C1516)</f>
        <v>0</v>
      </c>
      <c r="G1516" s="3">
        <f>ROUND(A1516*CfgRawCapacityPerServerTB,4)</f>
        <v>4360320</v>
      </c>
      <c r="H1516" s="3">
        <f>ROUND(G1516*F1516,4)</f>
        <v>0</v>
      </c>
      <c r="I1516" s="3">
        <f>ROUND(H1516*CfgCapacityHeadroomFactor,4)</f>
        <v>0</v>
      </c>
      <c r="J1516" s="4">
        <f>IF(G1516=0,0,ROUND(H1516/G1516*100,2))</f>
        <v>0</v>
      </c>
    </row>
    <row r="1517" spans="1:10">
      <c r="A1517">
        <v>1515</v>
      </c>
      <c r="B1517" s="2">
        <f>IF(A1517&lt;=0,0,INT((A1517-1)/10)+1)</f>
        <v>152</v>
      </c>
      <c r="C1517" s="3">
        <f>IF(A1517&lt;=0,0,MIN(24+8*MAX(A1517-3,0),100))</f>
        <v>100</v>
      </c>
      <c r="D1517" s="3">
        <f>IF(A1517&lt;=0,0,MAX(FLOOR(C1517/A1517,1),1))</f>
        <v>1</v>
      </c>
      <c r="E1517" s="3">
        <f>IF(A1517&lt;=0,0,MAX(D1517*B1517+2,4))</f>
        <v>154</v>
      </c>
      <c r="F1517" s="4">
        <f>IF(C1517=0,0,MAX(C1517-E1517,0)/C1517)</f>
        <v>0</v>
      </c>
      <c r="G1517" s="3">
        <f>ROUND(A1517*CfgRawCapacityPerServerTB,4)</f>
        <v>4363200</v>
      </c>
      <c r="H1517" s="3">
        <f>ROUND(G1517*F1517,4)</f>
        <v>0</v>
      </c>
      <c r="I1517" s="3">
        <f>ROUND(H1517*CfgCapacityHeadroomFactor,4)</f>
        <v>0</v>
      </c>
      <c r="J1517" s="4">
        <f>IF(G1517=0,0,ROUND(H1517/G1517*100,2))</f>
        <v>0</v>
      </c>
    </row>
    <row r="1518" spans="1:10">
      <c r="A1518">
        <v>1516</v>
      </c>
      <c r="B1518" s="2">
        <f>IF(A1518&lt;=0,0,INT((A1518-1)/10)+1)</f>
        <v>152</v>
      </c>
      <c r="C1518" s="3">
        <f>IF(A1518&lt;=0,0,MIN(24+8*MAX(A1518-3,0),100))</f>
        <v>100</v>
      </c>
      <c r="D1518" s="3">
        <f>IF(A1518&lt;=0,0,MAX(FLOOR(C1518/A1518,1),1))</f>
        <v>1</v>
      </c>
      <c r="E1518" s="3">
        <f>IF(A1518&lt;=0,0,MAX(D1518*B1518+2,4))</f>
        <v>154</v>
      </c>
      <c r="F1518" s="4">
        <f>IF(C1518=0,0,MAX(C1518-E1518,0)/C1518)</f>
        <v>0</v>
      </c>
      <c r="G1518" s="3">
        <f>ROUND(A1518*CfgRawCapacityPerServerTB,4)</f>
        <v>4366080</v>
      </c>
      <c r="H1518" s="3">
        <f>ROUND(G1518*F1518,4)</f>
        <v>0</v>
      </c>
      <c r="I1518" s="3">
        <f>ROUND(H1518*CfgCapacityHeadroomFactor,4)</f>
        <v>0</v>
      </c>
      <c r="J1518" s="4">
        <f>IF(G1518=0,0,ROUND(H1518/G1518*100,2))</f>
        <v>0</v>
      </c>
    </row>
    <row r="1519" spans="1:10">
      <c r="A1519">
        <v>1517</v>
      </c>
      <c r="B1519" s="2">
        <f>IF(A1519&lt;=0,0,INT((A1519-1)/10)+1)</f>
        <v>152</v>
      </c>
      <c r="C1519" s="3">
        <f>IF(A1519&lt;=0,0,MIN(24+8*MAX(A1519-3,0),100))</f>
        <v>100</v>
      </c>
      <c r="D1519" s="3">
        <f>IF(A1519&lt;=0,0,MAX(FLOOR(C1519/A1519,1),1))</f>
        <v>1</v>
      </c>
      <c r="E1519" s="3">
        <f>IF(A1519&lt;=0,0,MAX(D1519*B1519+2,4))</f>
        <v>154</v>
      </c>
      <c r="F1519" s="4">
        <f>IF(C1519=0,0,MAX(C1519-E1519,0)/C1519)</f>
        <v>0</v>
      </c>
      <c r="G1519" s="3">
        <f>ROUND(A1519*CfgRawCapacityPerServerTB,4)</f>
        <v>4368960</v>
      </c>
      <c r="H1519" s="3">
        <f>ROUND(G1519*F1519,4)</f>
        <v>0</v>
      </c>
      <c r="I1519" s="3">
        <f>ROUND(H1519*CfgCapacityHeadroomFactor,4)</f>
        <v>0</v>
      </c>
      <c r="J1519" s="4">
        <f>IF(G1519=0,0,ROUND(H1519/G1519*100,2))</f>
        <v>0</v>
      </c>
    </row>
    <row r="1520" spans="1:10">
      <c r="A1520">
        <v>1518</v>
      </c>
      <c r="B1520" s="2">
        <f>IF(A1520&lt;=0,0,INT((A1520-1)/10)+1)</f>
        <v>152</v>
      </c>
      <c r="C1520" s="3">
        <f>IF(A1520&lt;=0,0,MIN(24+8*MAX(A1520-3,0),100))</f>
        <v>100</v>
      </c>
      <c r="D1520" s="3">
        <f>IF(A1520&lt;=0,0,MAX(FLOOR(C1520/A1520,1),1))</f>
        <v>1</v>
      </c>
      <c r="E1520" s="3">
        <f>IF(A1520&lt;=0,0,MAX(D1520*B1520+2,4))</f>
        <v>154</v>
      </c>
      <c r="F1520" s="4">
        <f>IF(C1520=0,0,MAX(C1520-E1520,0)/C1520)</f>
        <v>0</v>
      </c>
      <c r="G1520" s="3">
        <f>ROUND(A1520*CfgRawCapacityPerServerTB,4)</f>
        <v>4371840</v>
      </c>
      <c r="H1520" s="3">
        <f>ROUND(G1520*F1520,4)</f>
        <v>0</v>
      </c>
      <c r="I1520" s="3">
        <f>ROUND(H1520*CfgCapacityHeadroomFactor,4)</f>
        <v>0</v>
      </c>
      <c r="J1520" s="4">
        <f>IF(G1520=0,0,ROUND(H1520/G1520*100,2))</f>
        <v>0</v>
      </c>
    </row>
    <row r="1521" spans="1:10">
      <c r="A1521">
        <v>1519</v>
      </c>
      <c r="B1521" s="2">
        <f>IF(A1521&lt;=0,0,INT((A1521-1)/10)+1)</f>
        <v>152</v>
      </c>
      <c r="C1521" s="3">
        <f>IF(A1521&lt;=0,0,MIN(24+8*MAX(A1521-3,0),100))</f>
        <v>100</v>
      </c>
      <c r="D1521" s="3">
        <f>IF(A1521&lt;=0,0,MAX(FLOOR(C1521/A1521,1),1))</f>
        <v>1</v>
      </c>
      <c r="E1521" s="3">
        <f>IF(A1521&lt;=0,0,MAX(D1521*B1521+2,4))</f>
        <v>154</v>
      </c>
      <c r="F1521" s="4">
        <f>IF(C1521=0,0,MAX(C1521-E1521,0)/C1521)</f>
        <v>0</v>
      </c>
      <c r="G1521" s="3">
        <f>ROUND(A1521*CfgRawCapacityPerServerTB,4)</f>
        <v>4374720</v>
      </c>
      <c r="H1521" s="3">
        <f>ROUND(G1521*F1521,4)</f>
        <v>0</v>
      </c>
      <c r="I1521" s="3">
        <f>ROUND(H1521*CfgCapacityHeadroomFactor,4)</f>
        <v>0</v>
      </c>
      <c r="J1521" s="4">
        <f>IF(G1521=0,0,ROUND(H1521/G1521*100,2))</f>
        <v>0</v>
      </c>
    </row>
    <row r="1522" spans="1:10">
      <c r="A1522">
        <v>1520</v>
      </c>
      <c r="B1522" s="2">
        <f>IF(A1522&lt;=0,0,INT((A1522-1)/10)+1)</f>
        <v>152</v>
      </c>
      <c r="C1522" s="3">
        <f>IF(A1522&lt;=0,0,MIN(24+8*MAX(A1522-3,0),100))</f>
        <v>100</v>
      </c>
      <c r="D1522" s="3">
        <f>IF(A1522&lt;=0,0,MAX(FLOOR(C1522/A1522,1),1))</f>
        <v>1</v>
      </c>
      <c r="E1522" s="3">
        <f>IF(A1522&lt;=0,0,MAX(D1522*B1522+2,4))</f>
        <v>154</v>
      </c>
      <c r="F1522" s="4">
        <f>IF(C1522=0,0,MAX(C1522-E1522,0)/C1522)</f>
        <v>0</v>
      </c>
      <c r="G1522" s="3">
        <f>ROUND(A1522*CfgRawCapacityPerServerTB,4)</f>
        <v>4377600</v>
      </c>
      <c r="H1522" s="3">
        <f>ROUND(G1522*F1522,4)</f>
        <v>0</v>
      </c>
      <c r="I1522" s="3">
        <f>ROUND(H1522*CfgCapacityHeadroomFactor,4)</f>
        <v>0</v>
      </c>
      <c r="J1522" s="4">
        <f>IF(G1522=0,0,ROUND(H1522/G1522*100,2))</f>
        <v>0</v>
      </c>
    </row>
    <row r="1523" spans="1:10">
      <c r="A1523">
        <v>1521</v>
      </c>
      <c r="B1523" s="2">
        <f>IF(A1523&lt;=0,0,INT((A1523-1)/10)+1)</f>
        <v>153</v>
      </c>
      <c r="C1523" s="3">
        <f>IF(A1523&lt;=0,0,MIN(24+8*MAX(A1523-3,0),100))</f>
        <v>100</v>
      </c>
      <c r="D1523" s="3">
        <f>IF(A1523&lt;=0,0,MAX(FLOOR(C1523/A1523,1),1))</f>
        <v>1</v>
      </c>
      <c r="E1523" s="3">
        <f>IF(A1523&lt;=0,0,MAX(D1523*B1523+2,4))</f>
        <v>155</v>
      </c>
      <c r="F1523" s="4">
        <f>IF(C1523=0,0,MAX(C1523-E1523,0)/C1523)</f>
        <v>0</v>
      </c>
      <c r="G1523" s="3">
        <f>ROUND(A1523*CfgRawCapacityPerServerTB,4)</f>
        <v>4380480</v>
      </c>
      <c r="H1523" s="3">
        <f>ROUND(G1523*F1523,4)</f>
        <v>0</v>
      </c>
      <c r="I1523" s="3">
        <f>ROUND(H1523*CfgCapacityHeadroomFactor,4)</f>
        <v>0</v>
      </c>
      <c r="J1523" s="4">
        <f>IF(G1523=0,0,ROUND(H1523/G1523*100,2))</f>
        <v>0</v>
      </c>
    </row>
    <row r="1524" spans="1:10">
      <c r="A1524">
        <v>1522</v>
      </c>
      <c r="B1524" s="2">
        <f>IF(A1524&lt;=0,0,INT((A1524-1)/10)+1)</f>
        <v>153</v>
      </c>
      <c r="C1524" s="3">
        <f>IF(A1524&lt;=0,0,MIN(24+8*MAX(A1524-3,0),100))</f>
        <v>100</v>
      </c>
      <c r="D1524" s="3">
        <f>IF(A1524&lt;=0,0,MAX(FLOOR(C1524/A1524,1),1))</f>
        <v>1</v>
      </c>
      <c r="E1524" s="3">
        <f>IF(A1524&lt;=0,0,MAX(D1524*B1524+2,4))</f>
        <v>155</v>
      </c>
      <c r="F1524" s="4">
        <f>IF(C1524=0,0,MAX(C1524-E1524,0)/C1524)</f>
        <v>0</v>
      </c>
      <c r="G1524" s="3">
        <f>ROUND(A1524*CfgRawCapacityPerServerTB,4)</f>
        <v>4383360</v>
      </c>
      <c r="H1524" s="3">
        <f>ROUND(G1524*F1524,4)</f>
        <v>0</v>
      </c>
      <c r="I1524" s="3">
        <f>ROUND(H1524*CfgCapacityHeadroomFactor,4)</f>
        <v>0</v>
      </c>
      <c r="J1524" s="4">
        <f>IF(G1524=0,0,ROUND(H1524/G1524*100,2))</f>
        <v>0</v>
      </c>
    </row>
    <row r="1525" spans="1:10">
      <c r="A1525">
        <v>1523</v>
      </c>
      <c r="B1525" s="2">
        <f>IF(A1525&lt;=0,0,INT((A1525-1)/10)+1)</f>
        <v>153</v>
      </c>
      <c r="C1525" s="3">
        <f>IF(A1525&lt;=0,0,MIN(24+8*MAX(A1525-3,0),100))</f>
        <v>100</v>
      </c>
      <c r="D1525" s="3">
        <f>IF(A1525&lt;=0,0,MAX(FLOOR(C1525/A1525,1),1))</f>
        <v>1</v>
      </c>
      <c r="E1525" s="3">
        <f>IF(A1525&lt;=0,0,MAX(D1525*B1525+2,4))</f>
        <v>155</v>
      </c>
      <c r="F1525" s="4">
        <f>IF(C1525=0,0,MAX(C1525-E1525,0)/C1525)</f>
        <v>0</v>
      </c>
      <c r="G1525" s="3">
        <f>ROUND(A1525*CfgRawCapacityPerServerTB,4)</f>
        <v>4386240</v>
      </c>
      <c r="H1525" s="3">
        <f>ROUND(G1525*F1525,4)</f>
        <v>0</v>
      </c>
      <c r="I1525" s="3">
        <f>ROUND(H1525*CfgCapacityHeadroomFactor,4)</f>
        <v>0</v>
      </c>
      <c r="J1525" s="4">
        <f>IF(G1525=0,0,ROUND(H1525/G1525*100,2))</f>
        <v>0</v>
      </c>
    </row>
    <row r="1526" spans="1:10">
      <c r="A1526">
        <v>1524</v>
      </c>
      <c r="B1526" s="2">
        <f>IF(A1526&lt;=0,0,INT((A1526-1)/10)+1)</f>
        <v>153</v>
      </c>
      <c r="C1526" s="3">
        <f>IF(A1526&lt;=0,0,MIN(24+8*MAX(A1526-3,0),100))</f>
        <v>100</v>
      </c>
      <c r="D1526" s="3">
        <f>IF(A1526&lt;=0,0,MAX(FLOOR(C1526/A1526,1),1))</f>
        <v>1</v>
      </c>
      <c r="E1526" s="3">
        <f>IF(A1526&lt;=0,0,MAX(D1526*B1526+2,4))</f>
        <v>155</v>
      </c>
      <c r="F1526" s="4">
        <f>IF(C1526=0,0,MAX(C1526-E1526,0)/C1526)</f>
        <v>0</v>
      </c>
      <c r="G1526" s="3">
        <f>ROUND(A1526*CfgRawCapacityPerServerTB,4)</f>
        <v>4389120</v>
      </c>
      <c r="H1526" s="3">
        <f>ROUND(G1526*F1526,4)</f>
        <v>0</v>
      </c>
      <c r="I1526" s="3">
        <f>ROUND(H1526*CfgCapacityHeadroomFactor,4)</f>
        <v>0</v>
      </c>
      <c r="J1526" s="4">
        <f>IF(G1526=0,0,ROUND(H1526/G1526*100,2))</f>
        <v>0</v>
      </c>
    </row>
    <row r="1527" spans="1:10">
      <c r="A1527">
        <v>1525</v>
      </c>
      <c r="B1527" s="2">
        <f>IF(A1527&lt;=0,0,INT((A1527-1)/10)+1)</f>
        <v>153</v>
      </c>
      <c r="C1527" s="3">
        <f>IF(A1527&lt;=0,0,MIN(24+8*MAX(A1527-3,0),100))</f>
        <v>100</v>
      </c>
      <c r="D1527" s="3">
        <f>IF(A1527&lt;=0,0,MAX(FLOOR(C1527/A1527,1),1))</f>
        <v>1</v>
      </c>
      <c r="E1527" s="3">
        <f>IF(A1527&lt;=0,0,MAX(D1527*B1527+2,4))</f>
        <v>155</v>
      </c>
      <c r="F1527" s="4">
        <f>IF(C1527=0,0,MAX(C1527-E1527,0)/C1527)</f>
        <v>0</v>
      </c>
      <c r="G1527" s="3">
        <f>ROUND(A1527*CfgRawCapacityPerServerTB,4)</f>
        <v>4392000</v>
      </c>
      <c r="H1527" s="3">
        <f>ROUND(G1527*F1527,4)</f>
        <v>0</v>
      </c>
      <c r="I1527" s="3">
        <f>ROUND(H1527*CfgCapacityHeadroomFactor,4)</f>
        <v>0</v>
      </c>
      <c r="J1527" s="4">
        <f>IF(G1527=0,0,ROUND(H1527/G1527*100,2))</f>
        <v>0</v>
      </c>
    </row>
    <row r="1528" spans="1:10">
      <c r="A1528">
        <v>1526</v>
      </c>
      <c r="B1528" s="2">
        <f>IF(A1528&lt;=0,0,INT((A1528-1)/10)+1)</f>
        <v>153</v>
      </c>
      <c r="C1528" s="3">
        <f>IF(A1528&lt;=0,0,MIN(24+8*MAX(A1528-3,0),100))</f>
        <v>100</v>
      </c>
      <c r="D1528" s="3">
        <f>IF(A1528&lt;=0,0,MAX(FLOOR(C1528/A1528,1),1))</f>
        <v>1</v>
      </c>
      <c r="E1528" s="3">
        <f>IF(A1528&lt;=0,0,MAX(D1528*B1528+2,4))</f>
        <v>155</v>
      </c>
      <c r="F1528" s="4">
        <f>IF(C1528=0,0,MAX(C1528-E1528,0)/C1528)</f>
        <v>0</v>
      </c>
      <c r="G1528" s="3">
        <f>ROUND(A1528*CfgRawCapacityPerServerTB,4)</f>
        <v>4394880</v>
      </c>
      <c r="H1528" s="3">
        <f>ROUND(G1528*F1528,4)</f>
        <v>0</v>
      </c>
      <c r="I1528" s="3">
        <f>ROUND(H1528*CfgCapacityHeadroomFactor,4)</f>
        <v>0</v>
      </c>
      <c r="J1528" s="4">
        <f>IF(G1528=0,0,ROUND(H1528/G1528*100,2))</f>
        <v>0</v>
      </c>
    </row>
    <row r="1529" spans="1:10">
      <c r="A1529">
        <v>1527</v>
      </c>
      <c r="B1529" s="2">
        <f>IF(A1529&lt;=0,0,INT((A1529-1)/10)+1)</f>
        <v>153</v>
      </c>
      <c r="C1529" s="3">
        <f>IF(A1529&lt;=0,0,MIN(24+8*MAX(A1529-3,0),100))</f>
        <v>100</v>
      </c>
      <c r="D1529" s="3">
        <f>IF(A1529&lt;=0,0,MAX(FLOOR(C1529/A1529,1),1))</f>
        <v>1</v>
      </c>
      <c r="E1529" s="3">
        <f>IF(A1529&lt;=0,0,MAX(D1529*B1529+2,4))</f>
        <v>155</v>
      </c>
      <c r="F1529" s="4">
        <f>IF(C1529=0,0,MAX(C1529-E1529,0)/C1529)</f>
        <v>0</v>
      </c>
      <c r="G1529" s="3">
        <f>ROUND(A1529*CfgRawCapacityPerServerTB,4)</f>
        <v>4397760</v>
      </c>
      <c r="H1529" s="3">
        <f>ROUND(G1529*F1529,4)</f>
        <v>0</v>
      </c>
      <c r="I1529" s="3">
        <f>ROUND(H1529*CfgCapacityHeadroomFactor,4)</f>
        <v>0</v>
      </c>
      <c r="J1529" s="4">
        <f>IF(G1529=0,0,ROUND(H1529/G1529*100,2))</f>
        <v>0</v>
      </c>
    </row>
    <row r="1530" spans="1:10">
      <c r="A1530">
        <v>1528</v>
      </c>
      <c r="B1530" s="2">
        <f>IF(A1530&lt;=0,0,INT((A1530-1)/10)+1)</f>
        <v>153</v>
      </c>
      <c r="C1530" s="3">
        <f>IF(A1530&lt;=0,0,MIN(24+8*MAX(A1530-3,0),100))</f>
        <v>100</v>
      </c>
      <c r="D1530" s="3">
        <f>IF(A1530&lt;=0,0,MAX(FLOOR(C1530/A1530,1),1))</f>
        <v>1</v>
      </c>
      <c r="E1530" s="3">
        <f>IF(A1530&lt;=0,0,MAX(D1530*B1530+2,4))</f>
        <v>155</v>
      </c>
      <c r="F1530" s="4">
        <f>IF(C1530=0,0,MAX(C1530-E1530,0)/C1530)</f>
        <v>0</v>
      </c>
      <c r="G1530" s="3">
        <f>ROUND(A1530*CfgRawCapacityPerServerTB,4)</f>
        <v>4400640</v>
      </c>
      <c r="H1530" s="3">
        <f>ROUND(G1530*F1530,4)</f>
        <v>0</v>
      </c>
      <c r="I1530" s="3">
        <f>ROUND(H1530*CfgCapacityHeadroomFactor,4)</f>
        <v>0</v>
      </c>
      <c r="J1530" s="4">
        <f>IF(G1530=0,0,ROUND(H1530/G1530*100,2))</f>
        <v>0</v>
      </c>
    </row>
    <row r="1531" spans="1:10">
      <c r="A1531">
        <v>1529</v>
      </c>
      <c r="B1531" s="2">
        <f>IF(A1531&lt;=0,0,INT((A1531-1)/10)+1)</f>
        <v>153</v>
      </c>
      <c r="C1531" s="3">
        <f>IF(A1531&lt;=0,0,MIN(24+8*MAX(A1531-3,0),100))</f>
        <v>100</v>
      </c>
      <c r="D1531" s="3">
        <f>IF(A1531&lt;=0,0,MAX(FLOOR(C1531/A1531,1),1))</f>
        <v>1</v>
      </c>
      <c r="E1531" s="3">
        <f>IF(A1531&lt;=0,0,MAX(D1531*B1531+2,4))</f>
        <v>155</v>
      </c>
      <c r="F1531" s="4">
        <f>IF(C1531=0,0,MAX(C1531-E1531,0)/C1531)</f>
        <v>0</v>
      </c>
      <c r="G1531" s="3">
        <f>ROUND(A1531*CfgRawCapacityPerServerTB,4)</f>
        <v>4403520</v>
      </c>
      <c r="H1531" s="3">
        <f>ROUND(G1531*F1531,4)</f>
        <v>0</v>
      </c>
      <c r="I1531" s="3">
        <f>ROUND(H1531*CfgCapacityHeadroomFactor,4)</f>
        <v>0</v>
      </c>
      <c r="J1531" s="4">
        <f>IF(G1531=0,0,ROUND(H1531/G1531*100,2))</f>
        <v>0</v>
      </c>
    </row>
    <row r="1532" spans="1:10">
      <c r="A1532">
        <v>1530</v>
      </c>
      <c r="B1532" s="2">
        <f>IF(A1532&lt;=0,0,INT((A1532-1)/10)+1)</f>
        <v>153</v>
      </c>
      <c r="C1532" s="3">
        <f>IF(A1532&lt;=0,0,MIN(24+8*MAX(A1532-3,0),100))</f>
        <v>100</v>
      </c>
      <c r="D1532" s="3">
        <f>IF(A1532&lt;=0,0,MAX(FLOOR(C1532/A1532,1),1))</f>
        <v>1</v>
      </c>
      <c r="E1532" s="3">
        <f>IF(A1532&lt;=0,0,MAX(D1532*B1532+2,4))</f>
        <v>155</v>
      </c>
      <c r="F1532" s="4">
        <f>IF(C1532=0,0,MAX(C1532-E1532,0)/C1532)</f>
        <v>0</v>
      </c>
      <c r="G1532" s="3">
        <f>ROUND(A1532*CfgRawCapacityPerServerTB,4)</f>
        <v>4406400</v>
      </c>
      <c r="H1532" s="3">
        <f>ROUND(G1532*F1532,4)</f>
        <v>0</v>
      </c>
      <c r="I1532" s="3">
        <f>ROUND(H1532*CfgCapacityHeadroomFactor,4)</f>
        <v>0</v>
      </c>
      <c r="J1532" s="4">
        <f>IF(G1532=0,0,ROUND(H1532/G1532*100,2))</f>
        <v>0</v>
      </c>
    </row>
    <row r="1533" spans="1:10">
      <c r="A1533">
        <v>1531</v>
      </c>
      <c r="B1533" s="2">
        <f>IF(A1533&lt;=0,0,INT((A1533-1)/10)+1)</f>
        <v>154</v>
      </c>
      <c r="C1533" s="3">
        <f>IF(A1533&lt;=0,0,MIN(24+8*MAX(A1533-3,0),100))</f>
        <v>100</v>
      </c>
      <c r="D1533" s="3">
        <f>IF(A1533&lt;=0,0,MAX(FLOOR(C1533/A1533,1),1))</f>
        <v>1</v>
      </c>
      <c r="E1533" s="3">
        <f>IF(A1533&lt;=0,0,MAX(D1533*B1533+2,4))</f>
        <v>156</v>
      </c>
      <c r="F1533" s="4">
        <f>IF(C1533=0,0,MAX(C1533-E1533,0)/C1533)</f>
        <v>0</v>
      </c>
      <c r="G1533" s="3">
        <f>ROUND(A1533*CfgRawCapacityPerServerTB,4)</f>
        <v>4409280</v>
      </c>
      <c r="H1533" s="3">
        <f>ROUND(G1533*F1533,4)</f>
        <v>0</v>
      </c>
      <c r="I1533" s="3">
        <f>ROUND(H1533*CfgCapacityHeadroomFactor,4)</f>
        <v>0</v>
      </c>
      <c r="J1533" s="4">
        <f>IF(G1533=0,0,ROUND(H1533/G1533*100,2))</f>
        <v>0</v>
      </c>
    </row>
    <row r="1534" spans="1:10">
      <c r="A1534">
        <v>1532</v>
      </c>
      <c r="B1534" s="2">
        <f>IF(A1534&lt;=0,0,INT((A1534-1)/10)+1)</f>
        <v>154</v>
      </c>
      <c r="C1534" s="3">
        <f>IF(A1534&lt;=0,0,MIN(24+8*MAX(A1534-3,0),100))</f>
        <v>100</v>
      </c>
      <c r="D1534" s="3">
        <f>IF(A1534&lt;=0,0,MAX(FLOOR(C1534/A1534,1),1))</f>
        <v>1</v>
      </c>
      <c r="E1534" s="3">
        <f>IF(A1534&lt;=0,0,MAX(D1534*B1534+2,4))</f>
        <v>156</v>
      </c>
      <c r="F1534" s="4">
        <f>IF(C1534=0,0,MAX(C1534-E1534,0)/C1534)</f>
        <v>0</v>
      </c>
      <c r="G1534" s="3">
        <f>ROUND(A1534*CfgRawCapacityPerServerTB,4)</f>
        <v>4412160</v>
      </c>
      <c r="H1534" s="3">
        <f>ROUND(G1534*F1534,4)</f>
        <v>0</v>
      </c>
      <c r="I1534" s="3">
        <f>ROUND(H1534*CfgCapacityHeadroomFactor,4)</f>
        <v>0</v>
      </c>
      <c r="J1534" s="4">
        <f>IF(G1534=0,0,ROUND(H1534/G1534*100,2))</f>
        <v>0</v>
      </c>
    </row>
    <row r="1535" spans="1:10">
      <c r="A1535">
        <v>1533</v>
      </c>
      <c r="B1535" s="2">
        <f>IF(A1535&lt;=0,0,INT((A1535-1)/10)+1)</f>
        <v>154</v>
      </c>
      <c r="C1535" s="3">
        <f>IF(A1535&lt;=0,0,MIN(24+8*MAX(A1535-3,0),100))</f>
        <v>100</v>
      </c>
      <c r="D1535" s="3">
        <f>IF(A1535&lt;=0,0,MAX(FLOOR(C1535/A1535,1),1))</f>
        <v>1</v>
      </c>
      <c r="E1535" s="3">
        <f>IF(A1535&lt;=0,0,MAX(D1535*B1535+2,4))</f>
        <v>156</v>
      </c>
      <c r="F1535" s="4">
        <f>IF(C1535=0,0,MAX(C1535-E1535,0)/C1535)</f>
        <v>0</v>
      </c>
      <c r="G1535" s="3">
        <f>ROUND(A1535*CfgRawCapacityPerServerTB,4)</f>
        <v>4415040</v>
      </c>
      <c r="H1535" s="3">
        <f>ROUND(G1535*F1535,4)</f>
        <v>0</v>
      </c>
      <c r="I1535" s="3">
        <f>ROUND(H1535*CfgCapacityHeadroomFactor,4)</f>
        <v>0</v>
      </c>
      <c r="J1535" s="4">
        <f>IF(G1535=0,0,ROUND(H1535/G1535*100,2))</f>
        <v>0</v>
      </c>
    </row>
    <row r="1536" spans="1:10">
      <c r="A1536">
        <v>1534</v>
      </c>
      <c r="B1536" s="2">
        <f>IF(A1536&lt;=0,0,INT((A1536-1)/10)+1)</f>
        <v>154</v>
      </c>
      <c r="C1536" s="3">
        <f>IF(A1536&lt;=0,0,MIN(24+8*MAX(A1536-3,0),100))</f>
        <v>100</v>
      </c>
      <c r="D1536" s="3">
        <f>IF(A1536&lt;=0,0,MAX(FLOOR(C1536/A1536,1),1))</f>
        <v>1</v>
      </c>
      <c r="E1536" s="3">
        <f>IF(A1536&lt;=0,0,MAX(D1536*B1536+2,4))</f>
        <v>156</v>
      </c>
      <c r="F1536" s="4">
        <f>IF(C1536=0,0,MAX(C1536-E1536,0)/C1536)</f>
        <v>0</v>
      </c>
      <c r="G1536" s="3">
        <f>ROUND(A1536*CfgRawCapacityPerServerTB,4)</f>
        <v>4417920</v>
      </c>
      <c r="H1536" s="3">
        <f>ROUND(G1536*F1536,4)</f>
        <v>0</v>
      </c>
      <c r="I1536" s="3">
        <f>ROUND(H1536*CfgCapacityHeadroomFactor,4)</f>
        <v>0</v>
      </c>
      <c r="J1536" s="4">
        <f>IF(G1536=0,0,ROUND(H1536/G1536*100,2))</f>
        <v>0</v>
      </c>
    </row>
    <row r="1537" spans="1:10">
      <c r="A1537">
        <v>1535</v>
      </c>
      <c r="B1537" s="2">
        <f>IF(A1537&lt;=0,0,INT((A1537-1)/10)+1)</f>
        <v>154</v>
      </c>
      <c r="C1537" s="3">
        <f>IF(A1537&lt;=0,0,MIN(24+8*MAX(A1537-3,0),100))</f>
        <v>100</v>
      </c>
      <c r="D1537" s="3">
        <f>IF(A1537&lt;=0,0,MAX(FLOOR(C1537/A1537,1),1))</f>
        <v>1</v>
      </c>
      <c r="E1537" s="3">
        <f>IF(A1537&lt;=0,0,MAX(D1537*B1537+2,4))</f>
        <v>156</v>
      </c>
      <c r="F1537" s="4">
        <f>IF(C1537=0,0,MAX(C1537-E1537,0)/C1537)</f>
        <v>0</v>
      </c>
      <c r="G1537" s="3">
        <f>ROUND(A1537*CfgRawCapacityPerServerTB,4)</f>
        <v>4420800</v>
      </c>
      <c r="H1537" s="3">
        <f>ROUND(G1537*F1537,4)</f>
        <v>0</v>
      </c>
      <c r="I1537" s="3">
        <f>ROUND(H1537*CfgCapacityHeadroomFactor,4)</f>
        <v>0</v>
      </c>
      <c r="J1537" s="4">
        <f>IF(G1537=0,0,ROUND(H1537/G1537*100,2))</f>
        <v>0</v>
      </c>
    </row>
    <row r="1538" spans="1:10">
      <c r="A1538">
        <v>1536</v>
      </c>
      <c r="B1538" s="2">
        <f>IF(A1538&lt;=0,0,INT((A1538-1)/10)+1)</f>
        <v>154</v>
      </c>
      <c r="C1538" s="3">
        <f>IF(A1538&lt;=0,0,MIN(24+8*MAX(A1538-3,0),100))</f>
        <v>100</v>
      </c>
      <c r="D1538" s="3">
        <f>IF(A1538&lt;=0,0,MAX(FLOOR(C1538/A1538,1),1))</f>
        <v>1</v>
      </c>
      <c r="E1538" s="3">
        <f>IF(A1538&lt;=0,0,MAX(D1538*B1538+2,4))</f>
        <v>156</v>
      </c>
      <c r="F1538" s="4">
        <f>IF(C1538=0,0,MAX(C1538-E1538,0)/C1538)</f>
        <v>0</v>
      </c>
      <c r="G1538" s="3">
        <f>ROUND(A1538*CfgRawCapacityPerServerTB,4)</f>
        <v>4423680</v>
      </c>
      <c r="H1538" s="3">
        <f>ROUND(G1538*F1538,4)</f>
        <v>0</v>
      </c>
      <c r="I1538" s="3">
        <f>ROUND(H1538*CfgCapacityHeadroomFactor,4)</f>
        <v>0</v>
      </c>
      <c r="J1538" s="4">
        <f>IF(G1538=0,0,ROUND(H1538/G1538*100,2))</f>
        <v>0</v>
      </c>
    </row>
    <row r="1539" spans="1:10">
      <c r="A1539">
        <v>1537</v>
      </c>
      <c r="B1539" s="2">
        <f>IF(A1539&lt;=0,0,INT((A1539-1)/10)+1)</f>
        <v>154</v>
      </c>
      <c r="C1539" s="3">
        <f>IF(A1539&lt;=0,0,MIN(24+8*MAX(A1539-3,0),100))</f>
        <v>100</v>
      </c>
      <c r="D1539" s="3">
        <f>IF(A1539&lt;=0,0,MAX(FLOOR(C1539/A1539,1),1))</f>
        <v>1</v>
      </c>
      <c r="E1539" s="3">
        <f>IF(A1539&lt;=0,0,MAX(D1539*B1539+2,4))</f>
        <v>156</v>
      </c>
      <c r="F1539" s="4">
        <f>IF(C1539=0,0,MAX(C1539-E1539,0)/C1539)</f>
        <v>0</v>
      </c>
      <c r="G1539" s="3">
        <f>ROUND(A1539*CfgRawCapacityPerServerTB,4)</f>
        <v>4426560</v>
      </c>
      <c r="H1539" s="3">
        <f>ROUND(G1539*F1539,4)</f>
        <v>0</v>
      </c>
      <c r="I1539" s="3">
        <f>ROUND(H1539*CfgCapacityHeadroomFactor,4)</f>
        <v>0</v>
      </c>
      <c r="J1539" s="4">
        <f>IF(G1539=0,0,ROUND(H1539/G1539*100,2))</f>
        <v>0</v>
      </c>
    </row>
    <row r="1540" spans="1:10">
      <c r="A1540">
        <v>1538</v>
      </c>
      <c r="B1540" s="2">
        <f>IF(A1540&lt;=0,0,INT((A1540-1)/10)+1)</f>
        <v>154</v>
      </c>
      <c r="C1540" s="3">
        <f>IF(A1540&lt;=0,0,MIN(24+8*MAX(A1540-3,0),100))</f>
        <v>100</v>
      </c>
      <c r="D1540" s="3">
        <f>IF(A1540&lt;=0,0,MAX(FLOOR(C1540/A1540,1),1))</f>
        <v>1</v>
      </c>
      <c r="E1540" s="3">
        <f>IF(A1540&lt;=0,0,MAX(D1540*B1540+2,4))</f>
        <v>156</v>
      </c>
      <c r="F1540" s="4">
        <f>IF(C1540=0,0,MAX(C1540-E1540,0)/C1540)</f>
        <v>0</v>
      </c>
      <c r="G1540" s="3">
        <f>ROUND(A1540*CfgRawCapacityPerServerTB,4)</f>
        <v>4429440</v>
      </c>
      <c r="H1540" s="3">
        <f>ROUND(G1540*F1540,4)</f>
        <v>0</v>
      </c>
      <c r="I1540" s="3">
        <f>ROUND(H1540*CfgCapacityHeadroomFactor,4)</f>
        <v>0</v>
      </c>
      <c r="J1540" s="4">
        <f>IF(G1540=0,0,ROUND(H1540/G1540*100,2))</f>
        <v>0</v>
      </c>
    </row>
    <row r="1541" spans="1:10">
      <c r="A1541">
        <v>1539</v>
      </c>
      <c r="B1541" s="2">
        <f>IF(A1541&lt;=0,0,INT((A1541-1)/10)+1)</f>
        <v>154</v>
      </c>
      <c r="C1541" s="3">
        <f>IF(A1541&lt;=0,0,MIN(24+8*MAX(A1541-3,0),100))</f>
        <v>100</v>
      </c>
      <c r="D1541" s="3">
        <f>IF(A1541&lt;=0,0,MAX(FLOOR(C1541/A1541,1),1))</f>
        <v>1</v>
      </c>
      <c r="E1541" s="3">
        <f>IF(A1541&lt;=0,0,MAX(D1541*B1541+2,4))</f>
        <v>156</v>
      </c>
      <c r="F1541" s="4">
        <f>IF(C1541=0,0,MAX(C1541-E1541,0)/C1541)</f>
        <v>0</v>
      </c>
      <c r="G1541" s="3">
        <f>ROUND(A1541*CfgRawCapacityPerServerTB,4)</f>
        <v>4432320</v>
      </c>
      <c r="H1541" s="3">
        <f>ROUND(G1541*F1541,4)</f>
        <v>0</v>
      </c>
      <c r="I1541" s="3">
        <f>ROUND(H1541*CfgCapacityHeadroomFactor,4)</f>
        <v>0</v>
      </c>
      <c r="J1541" s="4">
        <f>IF(G1541=0,0,ROUND(H1541/G1541*100,2))</f>
        <v>0</v>
      </c>
    </row>
    <row r="1542" spans="1:10">
      <c r="A1542">
        <v>1540</v>
      </c>
      <c r="B1542" s="2">
        <f>IF(A1542&lt;=0,0,INT((A1542-1)/10)+1)</f>
        <v>154</v>
      </c>
      <c r="C1542" s="3">
        <f>IF(A1542&lt;=0,0,MIN(24+8*MAX(A1542-3,0),100))</f>
        <v>100</v>
      </c>
      <c r="D1542" s="3">
        <f>IF(A1542&lt;=0,0,MAX(FLOOR(C1542/A1542,1),1))</f>
        <v>1</v>
      </c>
      <c r="E1542" s="3">
        <f>IF(A1542&lt;=0,0,MAX(D1542*B1542+2,4))</f>
        <v>156</v>
      </c>
      <c r="F1542" s="4">
        <f>IF(C1542=0,0,MAX(C1542-E1542,0)/C1542)</f>
        <v>0</v>
      </c>
      <c r="G1542" s="3">
        <f>ROUND(A1542*CfgRawCapacityPerServerTB,4)</f>
        <v>4435200</v>
      </c>
      <c r="H1542" s="3">
        <f>ROUND(G1542*F1542,4)</f>
        <v>0</v>
      </c>
      <c r="I1542" s="3">
        <f>ROUND(H1542*CfgCapacityHeadroomFactor,4)</f>
        <v>0</v>
      </c>
      <c r="J1542" s="4">
        <f>IF(G1542=0,0,ROUND(H1542/G1542*100,2))</f>
        <v>0</v>
      </c>
    </row>
    <row r="1543" spans="1:10">
      <c r="A1543">
        <v>1541</v>
      </c>
      <c r="B1543" s="2">
        <f>IF(A1543&lt;=0,0,INT((A1543-1)/10)+1)</f>
        <v>155</v>
      </c>
      <c r="C1543" s="3">
        <f>IF(A1543&lt;=0,0,MIN(24+8*MAX(A1543-3,0),100))</f>
        <v>100</v>
      </c>
      <c r="D1543" s="3">
        <f>IF(A1543&lt;=0,0,MAX(FLOOR(C1543/A1543,1),1))</f>
        <v>1</v>
      </c>
      <c r="E1543" s="3">
        <f>IF(A1543&lt;=0,0,MAX(D1543*B1543+2,4))</f>
        <v>157</v>
      </c>
      <c r="F1543" s="4">
        <f>IF(C1543=0,0,MAX(C1543-E1543,0)/C1543)</f>
        <v>0</v>
      </c>
      <c r="G1543" s="3">
        <f>ROUND(A1543*CfgRawCapacityPerServerTB,4)</f>
        <v>4438080</v>
      </c>
      <c r="H1543" s="3">
        <f>ROUND(G1543*F1543,4)</f>
        <v>0</v>
      </c>
      <c r="I1543" s="3">
        <f>ROUND(H1543*CfgCapacityHeadroomFactor,4)</f>
        <v>0</v>
      </c>
      <c r="J1543" s="4">
        <f>IF(G1543=0,0,ROUND(H1543/G1543*100,2))</f>
        <v>0</v>
      </c>
    </row>
    <row r="1544" spans="1:10">
      <c r="A1544">
        <v>1542</v>
      </c>
      <c r="B1544" s="2">
        <f>IF(A1544&lt;=0,0,INT((A1544-1)/10)+1)</f>
        <v>155</v>
      </c>
      <c r="C1544" s="3">
        <f>IF(A1544&lt;=0,0,MIN(24+8*MAX(A1544-3,0),100))</f>
        <v>100</v>
      </c>
      <c r="D1544" s="3">
        <f>IF(A1544&lt;=0,0,MAX(FLOOR(C1544/A1544,1),1))</f>
        <v>1</v>
      </c>
      <c r="E1544" s="3">
        <f>IF(A1544&lt;=0,0,MAX(D1544*B1544+2,4))</f>
        <v>157</v>
      </c>
      <c r="F1544" s="4">
        <f>IF(C1544=0,0,MAX(C1544-E1544,0)/C1544)</f>
        <v>0</v>
      </c>
      <c r="G1544" s="3">
        <f>ROUND(A1544*CfgRawCapacityPerServerTB,4)</f>
        <v>4440960</v>
      </c>
      <c r="H1544" s="3">
        <f>ROUND(G1544*F1544,4)</f>
        <v>0</v>
      </c>
      <c r="I1544" s="3">
        <f>ROUND(H1544*CfgCapacityHeadroomFactor,4)</f>
        <v>0</v>
      </c>
      <c r="J1544" s="4">
        <f>IF(G1544=0,0,ROUND(H1544/G1544*100,2))</f>
        <v>0</v>
      </c>
    </row>
    <row r="1545" spans="1:10">
      <c r="A1545">
        <v>1543</v>
      </c>
      <c r="B1545" s="2">
        <f>IF(A1545&lt;=0,0,INT((A1545-1)/10)+1)</f>
        <v>155</v>
      </c>
      <c r="C1545" s="3">
        <f>IF(A1545&lt;=0,0,MIN(24+8*MAX(A1545-3,0),100))</f>
        <v>100</v>
      </c>
      <c r="D1545" s="3">
        <f>IF(A1545&lt;=0,0,MAX(FLOOR(C1545/A1545,1),1))</f>
        <v>1</v>
      </c>
      <c r="E1545" s="3">
        <f>IF(A1545&lt;=0,0,MAX(D1545*B1545+2,4))</f>
        <v>157</v>
      </c>
      <c r="F1545" s="4">
        <f>IF(C1545=0,0,MAX(C1545-E1545,0)/C1545)</f>
        <v>0</v>
      </c>
      <c r="G1545" s="3">
        <f>ROUND(A1545*CfgRawCapacityPerServerTB,4)</f>
        <v>4443840</v>
      </c>
      <c r="H1545" s="3">
        <f>ROUND(G1545*F1545,4)</f>
        <v>0</v>
      </c>
      <c r="I1545" s="3">
        <f>ROUND(H1545*CfgCapacityHeadroomFactor,4)</f>
        <v>0</v>
      </c>
      <c r="J1545" s="4">
        <f>IF(G1545=0,0,ROUND(H1545/G1545*100,2))</f>
        <v>0</v>
      </c>
    </row>
    <row r="1546" spans="1:10">
      <c r="A1546">
        <v>1544</v>
      </c>
      <c r="B1546" s="2">
        <f>IF(A1546&lt;=0,0,INT((A1546-1)/10)+1)</f>
        <v>155</v>
      </c>
      <c r="C1546" s="3">
        <f>IF(A1546&lt;=0,0,MIN(24+8*MAX(A1546-3,0),100))</f>
        <v>100</v>
      </c>
      <c r="D1546" s="3">
        <f>IF(A1546&lt;=0,0,MAX(FLOOR(C1546/A1546,1),1))</f>
        <v>1</v>
      </c>
      <c r="E1546" s="3">
        <f>IF(A1546&lt;=0,0,MAX(D1546*B1546+2,4))</f>
        <v>157</v>
      </c>
      <c r="F1546" s="4">
        <f>IF(C1546=0,0,MAX(C1546-E1546,0)/C1546)</f>
        <v>0</v>
      </c>
      <c r="G1546" s="3">
        <f>ROUND(A1546*CfgRawCapacityPerServerTB,4)</f>
        <v>4446720</v>
      </c>
      <c r="H1546" s="3">
        <f>ROUND(G1546*F1546,4)</f>
        <v>0</v>
      </c>
      <c r="I1546" s="3">
        <f>ROUND(H1546*CfgCapacityHeadroomFactor,4)</f>
        <v>0</v>
      </c>
      <c r="J1546" s="4">
        <f>IF(G1546=0,0,ROUND(H1546/G1546*100,2))</f>
        <v>0</v>
      </c>
    </row>
    <row r="1547" spans="1:10">
      <c r="A1547">
        <v>1545</v>
      </c>
      <c r="B1547" s="2">
        <f>IF(A1547&lt;=0,0,INT((A1547-1)/10)+1)</f>
        <v>155</v>
      </c>
      <c r="C1547" s="3">
        <f>IF(A1547&lt;=0,0,MIN(24+8*MAX(A1547-3,0),100))</f>
        <v>100</v>
      </c>
      <c r="D1547" s="3">
        <f>IF(A1547&lt;=0,0,MAX(FLOOR(C1547/A1547,1),1))</f>
        <v>1</v>
      </c>
      <c r="E1547" s="3">
        <f>IF(A1547&lt;=0,0,MAX(D1547*B1547+2,4))</f>
        <v>157</v>
      </c>
      <c r="F1547" s="4">
        <f>IF(C1547=0,0,MAX(C1547-E1547,0)/C1547)</f>
        <v>0</v>
      </c>
      <c r="G1547" s="3">
        <f>ROUND(A1547*CfgRawCapacityPerServerTB,4)</f>
        <v>4449600</v>
      </c>
      <c r="H1547" s="3">
        <f>ROUND(G1547*F1547,4)</f>
        <v>0</v>
      </c>
      <c r="I1547" s="3">
        <f>ROUND(H1547*CfgCapacityHeadroomFactor,4)</f>
        <v>0</v>
      </c>
      <c r="J1547" s="4">
        <f>IF(G1547=0,0,ROUND(H1547/G1547*100,2))</f>
        <v>0</v>
      </c>
    </row>
    <row r="1548" spans="1:10">
      <c r="A1548">
        <v>1546</v>
      </c>
      <c r="B1548" s="2">
        <f>IF(A1548&lt;=0,0,INT((A1548-1)/10)+1)</f>
        <v>155</v>
      </c>
      <c r="C1548" s="3">
        <f>IF(A1548&lt;=0,0,MIN(24+8*MAX(A1548-3,0),100))</f>
        <v>100</v>
      </c>
      <c r="D1548" s="3">
        <f>IF(A1548&lt;=0,0,MAX(FLOOR(C1548/A1548,1),1))</f>
        <v>1</v>
      </c>
      <c r="E1548" s="3">
        <f>IF(A1548&lt;=0,0,MAX(D1548*B1548+2,4))</f>
        <v>157</v>
      </c>
      <c r="F1548" s="4">
        <f>IF(C1548=0,0,MAX(C1548-E1548,0)/C1548)</f>
        <v>0</v>
      </c>
      <c r="G1548" s="3">
        <f>ROUND(A1548*CfgRawCapacityPerServerTB,4)</f>
        <v>4452480</v>
      </c>
      <c r="H1548" s="3">
        <f>ROUND(G1548*F1548,4)</f>
        <v>0</v>
      </c>
      <c r="I1548" s="3">
        <f>ROUND(H1548*CfgCapacityHeadroomFactor,4)</f>
        <v>0</v>
      </c>
      <c r="J1548" s="4">
        <f>IF(G1548=0,0,ROUND(H1548/G1548*100,2))</f>
        <v>0</v>
      </c>
    </row>
    <row r="1549" spans="1:10">
      <c r="A1549">
        <v>1547</v>
      </c>
      <c r="B1549" s="2">
        <f>IF(A1549&lt;=0,0,INT((A1549-1)/10)+1)</f>
        <v>155</v>
      </c>
      <c r="C1549" s="3">
        <f>IF(A1549&lt;=0,0,MIN(24+8*MAX(A1549-3,0),100))</f>
        <v>100</v>
      </c>
      <c r="D1549" s="3">
        <f>IF(A1549&lt;=0,0,MAX(FLOOR(C1549/A1549,1),1))</f>
        <v>1</v>
      </c>
      <c r="E1549" s="3">
        <f>IF(A1549&lt;=0,0,MAX(D1549*B1549+2,4))</f>
        <v>157</v>
      </c>
      <c r="F1549" s="4">
        <f>IF(C1549=0,0,MAX(C1549-E1549,0)/C1549)</f>
        <v>0</v>
      </c>
      <c r="G1549" s="3">
        <f>ROUND(A1549*CfgRawCapacityPerServerTB,4)</f>
        <v>4455360</v>
      </c>
      <c r="H1549" s="3">
        <f>ROUND(G1549*F1549,4)</f>
        <v>0</v>
      </c>
      <c r="I1549" s="3">
        <f>ROUND(H1549*CfgCapacityHeadroomFactor,4)</f>
        <v>0</v>
      </c>
      <c r="J1549" s="4">
        <f>IF(G1549=0,0,ROUND(H1549/G1549*100,2))</f>
        <v>0</v>
      </c>
    </row>
    <row r="1550" spans="1:10">
      <c r="A1550">
        <v>1548</v>
      </c>
      <c r="B1550" s="2">
        <f>IF(A1550&lt;=0,0,INT((A1550-1)/10)+1)</f>
        <v>155</v>
      </c>
      <c r="C1550" s="3">
        <f>IF(A1550&lt;=0,0,MIN(24+8*MAX(A1550-3,0),100))</f>
        <v>100</v>
      </c>
      <c r="D1550" s="3">
        <f>IF(A1550&lt;=0,0,MAX(FLOOR(C1550/A1550,1),1))</f>
        <v>1</v>
      </c>
      <c r="E1550" s="3">
        <f>IF(A1550&lt;=0,0,MAX(D1550*B1550+2,4))</f>
        <v>157</v>
      </c>
      <c r="F1550" s="4">
        <f>IF(C1550=0,0,MAX(C1550-E1550,0)/C1550)</f>
        <v>0</v>
      </c>
      <c r="G1550" s="3">
        <f>ROUND(A1550*CfgRawCapacityPerServerTB,4)</f>
        <v>4458240</v>
      </c>
      <c r="H1550" s="3">
        <f>ROUND(G1550*F1550,4)</f>
        <v>0</v>
      </c>
      <c r="I1550" s="3">
        <f>ROUND(H1550*CfgCapacityHeadroomFactor,4)</f>
        <v>0</v>
      </c>
      <c r="J1550" s="4">
        <f>IF(G1550=0,0,ROUND(H1550/G1550*100,2))</f>
        <v>0</v>
      </c>
    </row>
    <row r="1551" spans="1:10">
      <c r="A1551">
        <v>1549</v>
      </c>
      <c r="B1551" s="2">
        <f>IF(A1551&lt;=0,0,INT((A1551-1)/10)+1)</f>
        <v>155</v>
      </c>
      <c r="C1551" s="3">
        <f>IF(A1551&lt;=0,0,MIN(24+8*MAX(A1551-3,0),100))</f>
        <v>100</v>
      </c>
      <c r="D1551" s="3">
        <f>IF(A1551&lt;=0,0,MAX(FLOOR(C1551/A1551,1),1))</f>
        <v>1</v>
      </c>
      <c r="E1551" s="3">
        <f>IF(A1551&lt;=0,0,MAX(D1551*B1551+2,4))</f>
        <v>157</v>
      </c>
      <c r="F1551" s="4">
        <f>IF(C1551=0,0,MAX(C1551-E1551,0)/C1551)</f>
        <v>0</v>
      </c>
      <c r="G1551" s="3">
        <f>ROUND(A1551*CfgRawCapacityPerServerTB,4)</f>
        <v>4461120</v>
      </c>
      <c r="H1551" s="3">
        <f>ROUND(G1551*F1551,4)</f>
        <v>0</v>
      </c>
      <c r="I1551" s="3">
        <f>ROUND(H1551*CfgCapacityHeadroomFactor,4)</f>
        <v>0</v>
      </c>
      <c r="J1551" s="4">
        <f>IF(G1551=0,0,ROUND(H1551/G1551*100,2))</f>
        <v>0</v>
      </c>
    </row>
    <row r="1552" spans="1:10">
      <c r="A1552">
        <v>1550</v>
      </c>
      <c r="B1552" s="2">
        <f>IF(A1552&lt;=0,0,INT((A1552-1)/10)+1)</f>
        <v>155</v>
      </c>
      <c r="C1552" s="3">
        <f>IF(A1552&lt;=0,0,MIN(24+8*MAX(A1552-3,0),100))</f>
        <v>100</v>
      </c>
      <c r="D1552" s="3">
        <f>IF(A1552&lt;=0,0,MAX(FLOOR(C1552/A1552,1),1))</f>
        <v>1</v>
      </c>
      <c r="E1552" s="3">
        <f>IF(A1552&lt;=0,0,MAX(D1552*B1552+2,4))</f>
        <v>157</v>
      </c>
      <c r="F1552" s="4">
        <f>IF(C1552=0,0,MAX(C1552-E1552,0)/C1552)</f>
        <v>0</v>
      </c>
      <c r="G1552" s="3">
        <f>ROUND(A1552*CfgRawCapacityPerServerTB,4)</f>
        <v>4464000</v>
      </c>
      <c r="H1552" s="3">
        <f>ROUND(G1552*F1552,4)</f>
        <v>0</v>
      </c>
      <c r="I1552" s="3">
        <f>ROUND(H1552*CfgCapacityHeadroomFactor,4)</f>
        <v>0</v>
      </c>
      <c r="J1552" s="4">
        <f>IF(G1552=0,0,ROUND(H1552/G1552*100,2))</f>
        <v>0</v>
      </c>
    </row>
    <row r="1553" spans="1:10">
      <c r="A1553">
        <v>1551</v>
      </c>
      <c r="B1553" s="2">
        <f>IF(A1553&lt;=0,0,INT((A1553-1)/10)+1)</f>
        <v>156</v>
      </c>
      <c r="C1553" s="3">
        <f>IF(A1553&lt;=0,0,MIN(24+8*MAX(A1553-3,0),100))</f>
        <v>100</v>
      </c>
      <c r="D1553" s="3">
        <f>IF(A1553&lt;=0,0,MAX(FLOOR(C1553/A1553,1),1))</f>
        <v>1</v>
      </c>
      <c r="E1553" s="3">
        <f>IF(A1553&lt;=0,0,MAX(D1553*B1553+2,4))</f>
        <v>158</v>
      </c>
      <c r="F1553" s="4">
        <f>IF(C1553=0,0,MAX(C1553-E1553,0)/C1553)</f>
        <v>0</v>
      </c>
      <c r="G1553" s="3">
        <f>ROUND(A1553*CfgRawCapacityPerServerTB,4)</f>
        <v>4466880</v>
      </c>
      <c r="H1553" s="3">
        <f>ROUND(G1553*F1553,4)</f>
        <v>0</v>
      </c>
      <c r="I1553" s="3">
        <f>ROUND(H1553*CfgCapacityHeadroomFactor,4)</f>
        <v>0</v>
      </c>
      <c r="J1553" s="4">
        <f>IF(G1553=0,0,ROUND(H1553/G1553*100,2))</f>
        <v>0</v>
      </c>
    </row>
    <row r="1554" spans="1:10">
      <c r="A1554">
        <v>1552</v>
      </c>
      <c r="B1554" s="2">
        <f>IF(A1554&lt;=0,0,INT((A1554-1)/10)+1)</f>
        <v>156</v>
      </c>
      <c r="C1554" s="3">
        <f>IF(A1554&lt;=0,0,MIN(24+8*MAX(A1554-3,0),100))</f>
        <v>100</v>
      </c>
      <c r="D1554" s="3">
        <f>IF(A1554&lt;=0,0,MAX(FLOOR(C1554/A1554,1),1))</f>
        <v>1</v>
      </c>
      <c r="E1554" s="3">
        <f>IF(A1554&lt;=0,0,MAX(D1554*B1554+2,4))</f>
        <v>158</v>
      </c>
      <c r="F1554" s="4">
        <f>IF(C1554=0,0,MAX(C1554-E1554,0)/C1554)</f>
        <v>0</v>
      </c>
      <c r="G1554" s="3">
        <f>ROUND(A1554*CfgRawCapacityPerServerTB,4)</f>
        <v>4469760</v>
      </c>
      <c r="H1554" s="3">
        <f>ROUND(G1554*F1554,4)</f>
        <v>0</v>
      </c>
      <c r="I1554" s="3">
        <f>ROUND(H1554*CfgCapacityHeadroomFactor,4)</f>
        <v>0</v>
      </c>
      <c r="J1554" s="4">
        <f>IF(G1554=0,0,ROUND(H1554/G1554*100,2))</f>
        <v>0</v>
      </c>
    </row>
    <row r="1555" spans="1:10">
      <c r="A1555">
        <v>1553</v>
      </c>
      <c r="B1555" s="2">
        <f>IF(A1555&lt;=0,0,INT((A1555-1)/10)+1)</f>
        <v>156</v>
      </c>
      <c r="C1555" s="3">
        <f>IF(A1555&lt;=0,0,MIN(24+8*MAX(A1555-3,0),100))</f>
        <v>100</v>
      </c>
      <c r="D1555" s="3">
        <f>IF(A1555&lt;=0,0,MAX(FLOOR(C1555/A1555,1),1))</f>
        <v>1</v>
      </c>
      <c r="E1555" s="3">
        <f>IF(A1555&lt;=0,0,MAX(D1555*B1555+2,4))</f>
        <v>158</v>
      </c>
      <c r="F1555" s="4">
        <f>IF(C1555=0,0,MAX(C1555-E1555,0)/C1555)</f>
        <v>0</v>
      </c>
      <c r="G1555" s="3">
        <f>ROUND(A1555*CfgRawCapacityPerServerTB,4)</f>
        <v>4472640</v>
      </c>
      <c r="H1555" s="3">
        <f>ROUND(G1555*F1555,4)</f>
        <v>0</v>
      </c>
      <c r="I1555" s="3">
        <f>ROUND(H1555*CfgCapacityHeadroomFactor,4)</f>
        <v>0</v>
      </c>
      <c r="J1555" s="4">
        <f>IF(G1555=0,0,ROUND(H1555/G1555*100,2))</f>
        <v>0</v>
      </c>
    </row>
    <row r="1556" spans="1:10">
      <c r="A1556">
        <v>1554</v>
      </c>
      <c r="B1556" s="2">
        <f>IF(A1556&lt;=0,0,INT((A1556-1)/10)+1)</f>
        <v>156</v>
      </c>
      <c r="C1556" s="3">
        <f>IF(A1556&lt;=0,0,MIN(24+8*MAX(A1556-3,0),100))</f>
        <v>100</v>
      </c>
      <c r="D1556" s="3">
        <f>IF(A1556&lt;=0,0,MAX(FLOOR(C1556/A1556,1),1))</f>
        <v>1</v>
      </c>
      <c r="E1556" s="3">
        <f>IF(A1556&lt;=0,0,MAX(D1556*B1556+2,4))</f>
        <v>158</v>
      </c>
      <c r="F1556" s="4">
        <f>IF(C1556=0,0,MAX(C1556-E1556,0)/C1556)</f>
        <v>0</v>
      </c>
      <c r="G1556" s="3">
        <f>ROUND(A1556*CfgRawCapacityPerServerTB,4)</f>
        <v>4475520</v>
      </c>
      <c r="H1556" s="3">
        <f>ROUND(G1556*F1556,4)</f>
        <v>0</v>
      </c>
      <c r="I1556" s="3">
        <f>ROUND(H1556*CfgCapacityHeadroomFactor,4)</f>
        <v>0</v>
      </c>
      <c r="J1556" s="4">
        <f>IF(G1556=0,0,ROUND(H1556/G1556*100,2))</f>
        <v>0</v>
      </c>
    </row>
    <row r="1557" spans="1:10">
      <c r="A1557">
        <v>1555</v>
      </c>
      <c r="B1557" s="2">
        <f>IF(A1557&lt;=0,0,INT((A1557-1)/10)+1)</f>
        <v>156</v>
      </c>
      <c r="C1557" s="3">
        <f>IF(A1557&lt;=0,0,MIN(24+8*MAX(A1557-3,0),100))</f>
        <v>100</v>
      </c>
      <c r="D1557" s="3">
        <f>IF(A1557&lt;=0,0,MAX(FLOOR(C1557/A1557,1),1))</f>
        <v>1</v>
      </c>
      <c r="E1557" s="3">
        <f>IF(A1557&lt;=0,0,MAX(D1557*B1557+2,4))</f>
        <v>158</v>
      </c>
      <c r="F1557" s="4">
        <f>IF(C1557=0,0,MAX(C1557-E1557,0)/C1557)</f>
        <v>0</v>
      </c>
      <c r="G1557" s="3">
        <f>ROUND(A1557*CfgRawCapacityPerServerTB,4)</f>
        <v>4478400</v>
      </c>
      <c r="H1557" s="3">
        <f>ROUND(G1557*F1557,4)</f>
        <v>0</v>
      </c>
      <c r="I1557" s="3">
        <f>ROUND(H1557*CfgCapacityHeadroomFactor,4)</f>
        <v>0</v>
      </c>
      <c r="J1557" s="4">
        <f>IF(G1557=0,0,ROUND(H1557/G1557*100,2))</f>
        <v>0</v>
      </c>
    </row>
    <row r="1558" spans="1:10">
      <c r="A1558">
        <v>1556</v>
      </c>
      <c r="B1558" s="2">
        <f>IF(A1558&lt;=0,0,INT((A1558-1)/10)+1)</f>
        <v>156</v>
      </c>
      <c r="C1558" s="3">
        <f>IF(A1558&lt;=0,0,MIN(24+8*MAX(A1558-3,0),100))</f>
        <v>100</v>
      </c>
      <c r="D1558" s="3">
        <f>IF(A1558&lt;=0,0,MAX(FLOOR(C1558/A1558,1),1))</f>
        <v>1</v>
      </c>
      <c r="E1558" s="3">
        <f>IF(A1558&lt;=0,0,MAX(D1558*B1558+2,4))</f>
        <v>158</v>
      </c>
      <c r="F1558" s="4">
        <f>IF(C1558=0,0,MAX(C1558-E1558,0)/C1558)</f>
        <v>0</v>
      </c>
      <c r="G1558" s="3">
        <f>ROUND(A1558*CfgRawCapacityPerServerTB,4)</f>
        <v>4481280</v>
      </c>
      <c r="H1558" s="3">
        <f>ROUND(G1558*F1558,4)</f>
        <v>0</v>
      </c>
      <c r="I1558" s="3">
        <f>ROUND(H1558*CfgCapacityHeadroomFactor,4)</f>
        <v>0</v>
      </c>
      <c r="J1558" s="4">
        <f>IF(G1558=0,0,ROUND(H1558/G1558*100,2))</f>
        <v>0</v>
      </c>
    </row>
    <row r="1559" spans="1:10">
      <c r="A1559">
        <v>1557</v>
      </c>
      <c r="B1559" s="2">
        <f>IF(A1559&lt;=0,0,INT((A1559-1)/10)+1)</f>
        <v>156</v>
      </c>
      <c r="C1559" s="3">
        <f>IF(A1559&lt;=0,0,MIN(24+8*MAX(A1559-3,0),100))</f>
        <v>100</v>
      </c>
      <c r="D1559" s="3">
        <f>IF(A1559&lt;=0,0,MAX(FLOOR(C1559/A1559,1),1))</f>
        <v>1</v>
      </c>
      <c r="E1559" s="3">
        <f>IF(A1559&lt;=0,0,MAX(D1559*B1559+2,4))</f>
        <v>158</v>
      </c>
      <c r="F1559" s="4">
        <f>IF(C1559=0,0,MAX(C1559-E1559,0)/C1559)</f>
        <v>0</v>
      </c>
      <c r="G1559" s="3">
        <f>ROUND(A1559*CfgRawCapacityPerServerTB,4)</f>
        <v>4484160</v>
      </c>
      <c r="H1559" s="3">
        <f>ROUND(G1559*F1559,4)</f>
        <v>0</v>
      </c>
      <c r="I1559" s="3">
        <f>ROUND(H1559*CfgCapacityHeadroomFactor,4)</f>
        <v>0</v>
      </c>
      <c r="J1559" s="4">
        <f>IF(G1559=0,0,ROUND(H1559/G1559*100,2))</f>
        <v>0</v>
      </c>
    </row>
    <row r="1560" spans="1:10">
      <c r="A1560">
        <v>1558</v>
      </c>
      <c r="B1560" s="2">
        <f>IF(A1560&lt;=0,0,INT((A1560-1)/10)+1)</f>
        <v>156</v>
      </c>
      <c r="C1560" s="3">
        <f>IF(A1560&lt;=0,0,MIN(24+8*MAX(A1560-3,0),100))</f>
        <v>100</v>
      </c>
      <c r="D1560" s="3">
        <f>IF(A1560&lt;=0,0,MAX(FLOOR(C1560/A1560,1),1))</f>
        <v>1</v>
      </c>
      <c r="E1560" s="3">
        <f>IF(A1560&lt;=0,0,MAX(D1560*B1560+2,4))</f>
        <v>158</v>
      </c>
      <c r="F1560" s="4">
        <f>IF(C1560=0,0,MAX(C1560-E1560,0)/C1560)</f>
        <v>0</v>
      </c>
      <c r="G1560" s="3">
        <f>ROUND(A1560*CfgRawCapacityPerServerTB,4)</f>
        <v>4487040</v>
      </c>
      <c r="H1560" s="3">
        <f>ROUND(G1560*F1560,4)</f>
        <v>0</v>
      </c>
      <c r="I1560" s="3">
        <f>ROUND(H1560*CfgCapacityHeadroomFactor,4)</f>
        <v>0</v>
      </c>
      <c r="J1560" s="4">
        <f>IF(G1560=0,0,ROUND(H1560/G1560*100,2))</f>
        <v>0</v>
      </c>
    </row>
    <row r="1561" spans="1:10">
      <c r="A1561">
        <v>1559</v>
      </c>
      <c r="B1561" s="2">
        <f>IF(A1561&lt;=0,0,INT((A1561-1)/10)+1)</f>
        <v>156</v>
      </c>
      <c r="C1561" s="3">
        <f>IF(A1561&lt;=0,0,MIN(24+8*MAX(A1561-3,0),100))</f>
        <v>100</v>
      </c>
      <c r="D1561" s="3">
        <f>IF(A1561&lt;=0,0,MAX(FLOOR(C1561/A1561,1),1))</f>
        <v>1</v>
      </c>
      <c r="E1561" s="3">
        <f>IF(A1561&lt;=0,0,MAX(D1561*B1561+2,4))</f>
        <v>158</v>
      </c>
      <c r="F1561" s="4">
        <f>IF(C1561=0,0,MAX(C1561-E1561,0)/C1561)</f>
        <v>0</v>
      </c>
      <c r="G1561" s="3">
        <f>ROUND(A1561*CfgRawCapacityPerServerTB,4)</f>
        <v>4489920</v>
      </c>
      <c r="H1561" s="3">
        <f>ROUND(G1561*F1561,4)</f>
        <v>0</v>
      </c>
      <c r="I1561" s="3">
        <f>ROUND(H1561*CfgCapacityHeadroomFactor,4)</f>
        <v>0</v>
      </c>
      <c r="J1561" s="4">
        <f>IF(G1561=0,0,ROUND(H1561/G1561*100,2))</f>
        <v>0</v>
      </c>
    </row>
    <row r="1562" spans="1:10">
      <c r="A1562">
        <v>1560</v>
      </c>
      <c r="B1562" s="2">
        <f>IF(A1562&lt;=0,0,INT((A1562-1)/10)+1)</f>
        <v>156</v>
      </c>
      <c r="C1562" s="3">
        <f>IF(A1562&lt;=0,0,MIN(24+8*MAX(A1562-3,0),100))</f>
        <v>100</v>
      </c>
      <c r="D1562" s="3">
        <f>IF(A1562&lt;=0,0,MAX(FLOOR(C1562/A1562,1),1))</f>
        <v>1</v>
      </c>
      <c r="E1562" s="3">
        <f>IF(A1562&lt;=0,0,MAX(D1562*B1562+2,4))</f>
        <v>158</v>
      </c>
      <c r="F1562" s="4">
        <f>IF(C1562=0,0,MAX(C1562-E1562,0)/C1562)</f>
        <v>0</v>
      </c>
      <c r="G1562" s="3">
        <f>ROUND(A1562*CfgRawCapacityPerServerTB,4)</f>
        <v>4492800</v>
      </c>
      <c r="H1562" s="3">
        <f>ROUND(G1562*F1562,4)</f>
        <v>0</v>
      </c>
      <c r="I1562" s="3">
        <f>ROUND(H1562*CfgCapacityHeadroomFactor,4)</f>
        <v>0</v>
      </c>
      <c r="J1562" s="4">
        <f>IF(G1562=0,0,ROUND(H1562/G1562*100,2))</f>
        <v>0</v>
      </c>
    </row>
    <row r="1563" spans="1:10">
      <c r="A1563">
        <v>1561</v>
      </c>
      <c r="B1563" s="2">
        <f>IF(A1563&lt;=0,0,INT((A1563-1)/10)+1)</f>
        <v>157</v>
      </c>
      <c r="C1563" s="3">
        <f>IF(A1563&lt;=0,0,MIN(24+8*MAX(A1563-3,0),100))</f>
        <v>100</v>
      </c>
      <c r="D1563" s="3">
        <f>IF(A1563&lt;=0,0,MAX(FLOOR(C1563/A1563,1),1))</f>
        <v>1</v>
      </c>
      <c r="E1563" s="3">
        <f>IF(A1563&lt;=0,0,MAX(D1563*B1563+2,4))</f>
        <v>159</v>
      </c>
      <c r="F1563" s="4">
        <f>IF(C1563=0,0,MAX(C1563-E1563,0)/C1563)</f>
        <v>0</v>
      </c>
      <c r="G1563" s="3">
        <f>ROUND(A1563*CfgRawCapacityPerServerTB,4)</f>
        <v>4495680</v>
      </c>
      <c r="H1563" s="3">
        <f>ROUND(G1563*F1563,4)</f>
        <v>0</v>
      </c>
      <c r="I1563" s="3">
        <f>ROUND(H1563*CfgCapacityHeadroomFactor,4)</f>
        <v>0</v>
      </c>
      <c r="J1563" s="4">
        <f>IF(G1563=0,0,ROUND(H1563/G1563*100,2))</f>
        <v>0</v>
      </c>
    </row>
    <row r="1564" spans="1:10">
      <c r="A1564">
        <v>1562</v>
      </c>
      <c r="B1564" s="2">
        <f>IF(A1564&lt;=0,0,INT((A1564-1)/10)+1)</f>
        <v>157</v>
      </c>
      <c r="C1564" s="3">
        <f>IF(A1564&lt;=0,0,MIN(24+8*MAX(A1564-3,0),100))</f>
        <v>100</v>
      </c>
      <c r="D1564" s="3">
        <f>IF(A1564&lt;=0,0,MAX(FLOOR(C1564/A1564,1),1))</f>
        <v>1</v>
      </c>
      <c r="E1564" s="3">
        <f>IF(A1564&lt;=0,0,MAX(D1564*B1564+2,4))</f>
        <v>159</v>
      </c>
      <c r="F1564" s="4">
        <f>IF(C1564=0,0,MAX(C1564-E1564,0)/C1564)</f>
        <v>0</v>
      </c>
      <c r="G1564" s="3">
        <f>ROUND(A1564*CfgRawCapacityPerServerTB,4)</f>
        <v>4498560</v>
      </c>
      <c r="H1564" s="3">
        <f>ROUND(G1564*F1564,4)</f>
        <v>0</v>
      </c>
      <c r="I1564" s="3">
        <f>ROUND(H1564*CfgCapacityHeadroomFactor,4)</f>
        <v>0</v>
      </c>
      <c r="J1564" s="4">
        <f>IF(G1564=0,0,ROUND(H1564/G1564*100,2))</f>
        <v>0</v>
      </c>
    </row>
    <row r="1565" spans="1:10">
      <c r="A1565">
        <v>1563</v>
      </c>
      <c r="B1565" s="2">
        <f>IF(A1565&lt;=0,0,INT((A1565-1)/10)+1)</f>
        <v>157</v>
      </c>
      <c r="C1565" s="3">
        <f>IF(A1565&lt;=0,0,MIN(24+8*MAX(A1565-3,0),100))</f>
        <v>100</v>
      </c>
      <c r="D1565" s="3">
        <f>IF(A1565&lt;=0,0,MAX(FLOOR(C1565/A1565,1),1))</f>
        <v>1</v>
      </c>
      <c r="E1565" s="3">
        <f>IF(A1565&lt;=0,0,MAX(D1565*B1565+2,4))</f>
        <v>159</v>
      </c>
      <c r="F1565" s="4">
        <f>IF(C1565=0,0,MAX(C1565-E1565,0)/C1565)</f>
        <v>0</v>
      </c>
      <c r="G1565" s="3">
        <f>ROUND(A1565*CfgRawCapacityPerServerTB,4)</f>
        <v>4501440</v>
      </c>
      <c r="H1565" s="3">
        <f>ROUND(G1565*F1565,4)</f>
        <v>0</v>
      </c>
      <c r="I1565" s="3">
        <f>ROUND(H1565*CfgCapacityHeadroomFactor,4)</f>
        <v>0</v>
      </c>
      <c r="J1565" s="4">
        <f>IF(G1565=0,0,ROUND(H1565/G1565*100,2))</f>
        <v>0</v>
      </c>
    </row>
    <row r="1566" spans="1:10">
      <c r="A1566">
        <v>1564</v>
      </c>
      <c r="B1566" s="2">
        <f>IF(A1566&lt;=0,0,INT((A1566-1)/10)+1)</f>
        <v>157</v>
      </c>
      <c r="C1566" s="3">
        <f>IF(A1566&lt;=0,0,MIN(24+8*MAX(A1566-3,0),100))</f>
        <v>100</v>
      </c>
      <c r="D1566" s="3">
        <f>IF(A1566&lt;=0,0,MAX(FLOOR(C1566/A1566,1),1))</f>
        <v>1</v>
      </c>
      <c r="E1566" s="3">
        <f>IF(A1566&lt;=0,0,MAX(D1566*B1566+2,4))</f>
        <v>159</v>
      </c>
      <c r="F1566" s="4">
        <f>IF(C1566=0,0,MAX(C1566-E1566,0)/C1566)</f>
        <v>0</v>
      </c>
      <c r="G1566" s="3">
        <f>ROUND(A1566*CfgRawCapacityPerServerTB,4)</f>
        <v>4504320</v>
      </c>
      <c r="H1566" s="3">
        <f>ROUND(G1566*F1566,4)</f>
        <v>0</v>
      </c>
      <c r="I1566" s="3">
        <f>ROUND(H1566*CfgCapacityHeadroomFactor,4)</f>
        <v>0</v>
      </c>
      <c r="J1566" s="4">
        <f>IF(G1566=0,0,ROUND(H1566/G1566*100,2))</f>
        <v>0</v>
      </c>
    </row>
    <row r="1567" spans="1:10">
      <c r="A1567">
        <v>1565</v>
      </c>
      <c r="B1567" s="2">
        <f>IF(A1567&lt;=0,0,INT((A1567-1)/10)+1)</f>
        <v>157</v>
      </c>
      <c r="C1567" s="3">
        <f>IF(A1567&lt;=0,0,MIN(24+8*MAX(A1567-3,0),100))</f>
        <v>100</v>
      </c>
      <c r="D1567" s="3">
        <f>IF(A1567&lt;=0,0,MAX(FLOOR(C1567/A1567,1),1))</f>
        <v>1</v>
      </c>
      <c r="E1567" s="3">
        <f>IF(A1567&lt;=0,0,MAX(D1567*B1567+2,4))</f>
        <v>159</v>
      </c>
      <c r="F1567" s="4">
        <f>IF(C1567=0,0,MAX(C1567-E1567,0)/C1567)</f>
        <v>0</v>
      </c>
      <c r="G1567" s="3">
        <f>ROUND(A1567*CfgRawCapacityPerServerTB,4)</f>
        <v>4507200</v>
      </c>
      <c r="H1567" s="3">
        <f>ROUND(G1567*F1567,4)</f>
        <v>0</v>
      </c>
      <c r="I1567" s="3">
        <f>ROUND(H1567*CfgCapacityHeadroomFactor,4)</f>
        <v>0</v>
      </c>
      <c r="J1567" s="4">
        <f>IF(G1567=0,0,ROUND(H1567/G1567*100,2))</f>
        <v>0</v>
      </c>
    </row>
    <row r="1568" spans="1:10">
      <c r="A1568">
        <v>1566</v>
      </c>
      <c r="B1568" s="2">
        <f>IF(A1568&lt;=0,0,INT((A1568-1)/10)+1)</f>
        <v>157</v>
      </c>
      <c r="C1568" s="3">
        <f>IF(A1568&lt;=0,0,MIN(24+8*MAX(A1568-3,0),100))</f>
        <v>100</v>
      </c>
      <c r="D1568" s="3">
        <f>IF(A1568&lt;=0,0,MAX(FLOOR(C1568/A1568,1),1))</f>
        <v>1</v>
      </c>
      <c r="E1568" s="3">
        <f>IF(A1568&lt;=0,0,MAX(D1568*B1568+2,4))</f>
        <v>159</v>
      </c>
      <c r="F1568" s="4">
        <f>IF(C1568=0,0,MAX(C1568-E1568,0)/C1568)</f>
        <v>0</v>
      </c>
      <c r="G1568" s="3">
        <f>ROUND(A1568*CfgRawCapacityPerServerTB,4)</f>
        <v>4510080</v>
      </c>
      <c r="H1568" s="3">
        <f>ROUND(G1568*F1568,4)</f>
        <v>0</v>
      </c>
      <c r="I1568" s="3">
        <f>ROUND(H1568*CfgCapacityHeadroomFactor,4)</f>
        <v>0</v>
      </c>
      <c r="J1568" s="4">
        <f>IF(G1568=0,0,ROUND(H1568/G1568*100,2))</f>
        <v>0</v>
      </c>
    </row>
    <row r="1569" spans="1:10">
      <c r="A1569">
        <v>1567</v>
      </c>
      <c r="B1569" s="2">
        <f>IF(A1569&lt;=0,0,INT((A1569-1)/10)+1)</f>
        <v>157</v>
      </c>
      <c r="C1569" s="3">
        <f>IF(A1569&lt;=0,0,MIN(24+8*MAX(A1569-3,0),100))</f>
        <v>100</v>
      </c>
      <c r="D1569" s="3">
        <f>IF(A1569&lt;=0,0,MAX(FLOOR(C1569/A1569,1),1))</f>
        <v>1</v>
      </c>
      <c r="E1569" s="3">
        <f>IF(A1569&lt;=0,0,MAX(D1569*B1569+2,4))</f>
        <v>159</v>
      </c>
      <c r="F1569" s="4">
        <f>IF(C1569=0,0,MAX(C1569-E1569,0)/C1569)</f>
        <v>0</v>
      </c>
      <c r="G1569" s="3">
        <f>ROUND(A1569*CfgRawCapacityPerServerTB,4)</f>
        <v>4512960</v>
      </c>
      <c r="H1569" s="3">
        <f>ROUND(G1569*F1569,4)</f>
        <v>0</v>
      </c>
      <c r="I1569" s="3">
        <f>ROUND(H1569*CfgCapacityHeadroomFactor,4)</f>
        <v>0</v>
      </c>
      <c r="J1569" s="4">
        <f>IF(G1569=0,0,ROUND(H1569/G1569*100,2))</f>
        <v>0</v>
      </c>
    </row>
    <row r="1570" spans="1:10">
      <c r="A1570">
        <v>1568</v>
      </c>
      <c r="B1570" s="2">
        <f>IF(A1570&lt;=0,0,INT((A1570-1)/10)+1)</f>
        <v>157</v>
      </c>
      <c r="C1570" s="3">
        <f>IF(A1570&lt;=0,0,MIN(24+8*MAX(A1570-3,0),100))</f>
        <v>100</v>
      </c>
      <c r="D1570" s="3">
        <f>IF(A1570&lt;=0,0,MAX(FLOOR(C1570/A1570,1),1))</f>
        <v>1</v>
      </c>
      <c r="E1570" s="3">
        <f>IF(A1570&lt;=0,0,MAX(D1570*B1570+2,4))</f>
        <v>159</v>
      </c>
      <c r="F1570" s="4">
        <f>IF(C1570=0,0,MAX(C1570-E1570,0)/C1570)</f>
        <v>0</v>
      </c>
      <c r="G1570" s="3">
        <f>ROUND(A1570*CfgRawCapacityPerServerTB,4)</f>
        <v>4515840</v>
      </c>
      <c r="H1570" s="3">
        <f>ROUND(G1570*F1570,4)</f>
        <v>0</v>
      </c>
      <c r="I1570" s="3">
        <f>ROUND(H1570*CfgCapacityHeadroomFactor,4)</f>
        <v>0</v>
      </c>
      <c r="J1570" s="4">
        <f>IF(G1570=0,0,ROUND(H1570/G1570*100,2))</f>
        <v>0</v>
      </c>
    </row>
    <row r="1571" spans="1:10">
      <c r="A1571">
        <v>1569</v>
      </c>
      <c r="B1571" s="2">
        <f>IF(A1571&lt;=0,0,INT((A1571-1)/10)+1)</f>
        <v>157</v>
      </c>
      <c r="C1571" s="3">
        <f>IF(A1571&lt;=0,0,MIN(24+8*MAX(A1571-3,0),100))</f>
        <v>100</v>
      </c>
      <c r="D1571" s="3">
        <f>IF(A1571&lt;=0,0,MAX(FLOOR(C1571/A1571,1),1))</f>
        <v>1</v>
      </c>
      <c r="E1571" s="3">
        <f>IF(A1571&lt;=0,0,MAX(D1571*B1571+2,4))</f>
        <v>159</v>
      </c>
      <c r="F1571" s="4">
        <f>IF(C1571=0,0,MAX(C1571-E1571,0)/C1571)</f>
        <v>0</v>
      </c>
      <c r="G1571" s="3">
        <f>ROUND(A1571*CfgRawCapacityPerServerTB,4)</f>
        <v>4518720</v>
      </c>
      <c r="H1571" s="3">
        <f>ROUND(G1571*F1571,4)</f>
        <v>0</v>
      </c>
      <c r="I1571" s="3">
        <f>ROUND(H1571*CfgCapacityHeadroomFactor,4)</f>
        <v>0</v>
      </c>
      <c r="J1571" s="4">
        <f>IF(G1571=0,0,ROUND(H1571/G1571*100,2))</f>
        <v>0</v>
      </c>
    </row>
    <row r="1572" spans="1:10">
      <c r="A1572">
        <v>1570</v>
      </c>
      <c r="B1572" s="2">
        <f>IF(A1572&lt;=0,0,INT((A1572-1)/10)+1)</f>
        <v>157</v>
      </c>
      <c r="C1572" s="3">
        <f>IF(A1572&lt;=0,0,MIN(24+8*MAX(A1572-3,0),100))</f>
        <v>100</v>
      </c>
      <c r="D1572" s="3">
        <f>IF(A1572&lt;=0,0,MAX(FLOOR(C1572/A1572,1),1))</f>
        <v>1</v>
      </c>
      <c r="E1572" s="3">
        <f>IF(A1572&lt;=0,0,MAX(D1572*B1572+2,4))</f>
        <v>159</v>
      </c>
      <c r="F1572" s="4">
        <f>IF(C1572=0,0,MAX(C1572-E1572,0)/C1572)</f>
        <v>0</v>
      </c>
      <c r="G1572" s="3">
        <f>ROUND(A1572*CfgRawCapacityPerServerTB,4)</f>
        <v>4521600</v>
      </c>
      <c r="H1572" s="3">
        <f>ROUND(G1572*F1572,4)</f>
        <v>0</v>
      </c>
      <c r="I1572" s="3">
        <f>ROUND(H1572*CfgCapacityHeadroomFactor,4)</f>
        <v>0</v>
      </c>
      <c r="J1572" s="4">
        <f>IF(G1572=0,0,ROUND(H1572/G1572*100,2))</f>
        <v>0</v>
      </c>
    </row>
    <row r="1573" spans="1:10">
      <c r="A1573">
        <v>1571</v>
      </c>
      <c r="B1573" s="2">
        <f>IF(A1573&lt;=0,0,INT((A1573-1)/10)+1)</f>
        <v>158</v>
      </c>
      <c r="C1573" s="3">
        <f>IF(A1573&lt;=0,0,MIN(24+8*MAX(A1573-3,0),100))</f>
        <v>100</v>
      </c>
      <c r="D1573" s="3">
        <f>IF(A1573&lt;=0,0,MAX(FLOOR(C1573/A1573,1),1))</f>
        <v>1</v>
      </c>
      <c r="E1573" s="3">
        <f>IF(A1573&lt;=0,0,MAX(D1573*B1573+2,4))</f>
        <v>160</v>
      </c>
      <c r="F1573" s="4">
        <f>IF(C1573=0,0,MAX(C1573-E1573,0)/C1573)</f>
        <v>0</v>
      </c>
      <c r="G1573" s="3">
        <f>ROUND(A1573*CfgRawCapacityPerServerTB,4)</f>
        <v>4524480</v>
      </c>
      <c r="H1573" s="3">
        <f>ROUND(G1573*F1573,4)</f>
        <v>0</v>
      </c>
      <c r="I1573" s="3">
        <f>ROUND(H1573*CfgCapacityHeadroomFactor,4)</f>
        <v>0</v>
      </c>
      <c r="J1573" s="4">
        <f>IF(G1573=0,0,ROUND(H1573/G1573*100,2))</f>
        <v>0</v>
      </c>
    </row>
    <row r="1574" spans="1:10">
      <c r="A1574">
        <v>1572</v>
      </c>
      <c r="B1574" s="2">
        <f>IF(A1574&lt;=0,0,INT((A1574-1)/10)+1)</f>
        <v>158</v>
      </c>
      <c r="C1574" s="3">
        <f>IF(A1574&lt;=0,0,MIN(24+8*MAX(A1574-3,0),100))</f>
        <v>100</v>
      </c>
      <c r="D1574" s="3">
        <f>IF(A1574&lt;=0,0,MAX(FLOOR(C1574/A1574,1),1))</f>
        <v>1</v>
      </c>
      <c r="E1574" s="3">
        <f>IF(A1574&lt;=0,0,MAX(D1574*B1574+2,4))</f>
        <v>160</v>
      </c>
      <c r="F1574" s="4">
        <f>IF(C1574=0,0,MAX(C1574-E1574,0)/C1574)</f>
        <v>0</v>
      </c>
      <c r="G1574" s="3">
        <f>ROUND(A1574*CfgRawCapacityPerServerTB,4)</f>
        <v>4527360</v>
      </c>
      <c r="H1574" s="3">
        <f>ROUND(G1574*F1574,4)</f>
        <v>0</v>
      </c>
      <c r="I1574" s="3">
        <f>ROUND(H1574*CfgCapacityHeadroomFactor,4)</f>
        <v>0</v>
      </c>
      <c r="J1574" s="4">
        <f>IF(G1574=0,0,ROUND(H1574/G1574*100,2))</f>
        <v>0</v>
      </c>
    </row>
    <row r="1575" spans="1:10">
      <c r="A1575">
        <v>1573</v>
      </c>
      <c r="B1575" s="2">
        <f>IF(A1575&lt;=0,0,INT((A1575-1)/10)+1)</f>
        <v>158</v>
      </c>
      <c r="C1575" s="3">
        <f>IF(A1575&lt;=0,0,MIN(24+8*MAX(A1575-3,0),100))</f>
        <v>100</v>
      </c>
      <c r="D1575" s="3">
        <f>IF(A1575&lt;=0,0,MAX(FLOOR(C1575/A1575,1),1))</f>
        <v>1</v>
      </c>
      <c r="E1575" s="3">
        <f>IF(A1575&lt;=0,0,MAX(D1575*B1575+2,4))</f>
        <v>160</v>
      </c>
      <c r="F1575" s="4">
        <f>IF(C1575=0,0,MAX(C1575-E1575,0)/C1575)</f>
        <v>0</v>
      </c>
      <c r="G1575" s="3">
        <f>ROUND(A1575*CfgRawCapacityPerServerTB,4)</f>
        <v>4530240</v>
      </c>
      <c r="H1575" s="3">
        <f>ROUND(G1575*F1575,4)</f>
        <v>0</v>
      </c>
      <c r="I1575" s="3">
        <f>ROUND(H1575*CfgCapacityHeadroomFactor,4)</f>
        <v>0</v>
      </c>
      <c r="J1575" s="4">
        <f>IF(G1575=0,0,ROUND(H1575/G1575*100,2))</f>
        <v>0</v>
      </c>
    </row>
    <row r="1576" spans="1:10">
      <c r="A1576">
        <v>1574</v>
      </c>
      <c r="B1576" s="2">
        <f>IF(A1576&lt;=0,0,INT((A1576-1)/10)+1)</f>
        <v>158</v>
      </c>
      <c r="C1576" s="3">
        <f>IF(A1576&lt;=0,0,MIN(24+8*MAX(A1576-3,0),100))</f>
        <v>100</v>
      </c>
      <c r="D1576" s="3">
        <f>IF(A1576&lt;=0,0,MAX(FLOOR(C1576/A1576,1),1))</f>
        <v>1</v>
      </c>
      <c r="E1576" s="3">
        <f>IF(A1576&lt;=0,0,MAX(D1576*B1576+2,4))</f>
        <v>160</v>
      </c>
      <c r="F1576" s="4">
        <f>IF(C1576=0,0,MAX(C1576-E1576,0)/C1576)</f>
        <v>0</v>
      </c>
      <c r="G1576" s="3">
        <f>ROUND(A1576*CfgRawCapacityPerServerTB,4)</f>
        <v>4533120</v>
      </c>
      <c r="H1576" s="3">
        <f>ROUND(G1576*F1576,4)</f>
        <v>0</v>
      </c>
      <c r="I1576" s="3">
        <f>ROUND(H1576*CfgCapacityHeadroomFactor,4)</f>
        <v>0</v>
      </c>
      <c r="J1576" s="4">
        <f>IF(G1576=0,0,ROUND(H1576/G1576*100,2))</f>
        <v>0</v>
      </c>
    </row>
    <row r="1577" spans="1:10">
      <c r="A1577">
        <v>1575</v>
      </c>
      <c r="B1577" s="2">
        <f>IF(A1577&lt;=0,0,INT((A1577-1)/10)+1)</f>
        <v>158</v>
      </c>
      <c r="C1577" s="3">
        <f>IF(A1577&lt;=0,0,MIN(24+8*MAX(A1577-3,0),100))</f>
        <v>100</v>
      </c>
      <c r="D1577" s="3">
        <f>IF(A1577&lt;=0,0,MAX(FLOOR(C1577/A1577,1),1))</f>
        <v>1</v>
      </c>
      <c r="E1577" s="3">
        <f>IF(A1577&lt;=0,0,MAX(D1577*B1577+2,4))</f>
        <v>160</v>
      </c>
      <c r="F1577" s="4">
        <f>IF(C1577=0,0,MAX(C1577-E1577,0)/C1577)</f>
        <v>0</v>
      </c>
      <c r="G1577" s="3">
        <f>ROUND(A1577*CfgRawCapacityPerServerTB,4)</f>
        <v>4536000</v>
      </c>
      <c r="H1577" s="3">
        <f>ROUND(G1577*F1577,4)</f>
        <v>0</v>
      </c>
      <c r="I1577" s="3">
        <f>ROUND(H1577*CfgCapacityHeadroomFactor,4)</f>
        <v>0</v>
      </c>
      <c r="J1577" s="4">
        <f>IF(G1577=0,0,ROUND(H1577/G1577*100,2))</f>
        <v>0</v>
      </c>
    </row>
    <row r="1578" spans="1:10">
      <c r="A1578">
        <v>1576</v>
      </c>
      <c r="B1578" s="2">
        <f>IF(A1578&lt;=0,0,INT((A1578-1)/10)+1)</f>
        <v>158</v>
      </c>
      <c r="C1578" s="3">
        <f>IF(A1578&lt;=0,0,MIN(24+8*MAX(A1578-3,0),100))</f>
        <v>100</v>
      </c>
      <c r="D1578" s="3">
        <f>IF(A1578&lt;=0,0,MAX(FLOOR(C1578/A1578,1),1))</f>
        <v>1</v>
      </c>
      <c r="E1578" s="3">
        <f>IF(A1578&lt;=0,0,MAX(D1578*B1578+2,4))</f>
        <v>160</v>
      </c>
      <c r="F1578" s="4">
        <f>IF(C1578=0,0,MAX(C1578-E1578,0)/C1578)</f>
        <v>0</v>
      </c>
      <c r="G1578" s="3">
        <f>ROUND(A1578*CfgRawCapacityPerServerTB,4)</f>
        <v>4538880</v>
      </c>
      <c r="H1578" s="3">
        <f>ROUND(G1578*F1578,4)</f>
        <v>0</v>
      </c>
      <c r="I1578" s="3">
        <f>ROUND(H1578*CfgCapacityHeadroomFactor,4)</f>
        <v>0</v>
      </c>
      <c r="J1578" s="4">
        <f>IF(G1578=0,0,ROUND(H1578/G1578*100,2))</f>
        <v>0</v>
      </c>
    </row>
    <row r="1579" spans="1:10">
      <c r="A1579">
        <v>1577</v>
      </c>
      <c r="B1579" s="2">
        <f>IF(A1579&lt;=0,0,INT((A1579-1)/10)+1)</f>
        <v>158</v>
      </c>
      <c r="C1579" s="3">
        <f>IF(A1579&lt;=0,0,MIN(24+8*MAX(A1579-3,0),100))</f>
        <v>100</v>
      </c>
      <c r="D1579" s="3">
        <f>IF(A1579&lt;=0,0,MAX(FLOOR(C1579/A1579,1),1))</f>
        <v>1</v>
      </c>
      <c r="E1579" s="3">
        <f>IF(A1579&lt;=0,0,MAX(D1579*B1579+2,4))</f>
        <v>160</v>
      </c>
      <c r="F1579" s="4">
        <f>IF(C1579=0,0,MAX(C1579-E1579,0)/C1579)</f>
        <v>0</v>
      </c>
      <c r="G1579" s="3">
        <f>ROUND(A1579*CfgRawCapacityPerServerTB,4)</f>
        <v>4541760</v>
      </c>
      <c r="H1579" s="3">
        <f>ROUND(G1579*F1579,4)</f>
        <v>0</v>
      </c>
      <c r="I1579" s="3">
        <f>ROUND(H1579*CfgCapacityHeadroomFactor,4)</f>
        <v>0</v>
      </c>
      <c r="J1579" s="4">
        <f>IF(G1579=0,0,ROUND(H1579/G1579*100,2))</f>
        <v>0</v>
      </c>
    </row>
    <row r="1580" spans="1:10">
      <c r="A1580">
        <v>1578</v>
      </c>
      <c r="B1580" s="2">
        <f>IF(A1580&lt;=0,0,INT((A1580-1)/10)+1)</f>
        <v>158</v>
      </c>
      <c r="C1580" s="3">
        <f>IF(A1580&lt;=0,0,MIN(24+8*MAX(A1580-3,0),100))</f>
        <v>100</v>
      </c>
      <c r="D1580" s="3">
        <f>IF(A1580&lt;=0,0,MAX(FLOOR(C1580/A1580,1),1))</f>
        <v>1</v>
      </c>
      <c r="E1580" s="3">
        <f>IF(A1580&lt;=0,0,MAX(D1580*B1580+2,4))</f>
        <v>160</v>
      </c>
      <c r="F1580" s="4">
        <f>IF(C1580=0,0,MAX(C1580-E1580,0)/C1580)</f>
        <v>0</v>
      </c>
      <c r="G1580" s="3">
        <f>ROUND(A1580*CfgRawCapacityPerServerTB,4)</f>
        <v>4544640</v>
      </c>
      <c r="H1580" s="3">
        <f>ROUND(G1580*F1580,4)</f>
        <v>0</v>
      </c>
      <c r="I1580" s="3">
        <f>ROUND(H1580*CfgCapacityHeadroomFactor,4)</f>
        <v>0</v>
      </c>
      <c r="J1580" s="4">
        <f>IF(G1580=0,0,ROUND(H1580/G1580*100,2))</f>
        <v>0</v>
      </c>
    </row>
    <row r="1581" spans="1:10">
      <c r="A1581">
        <v>1579</v>
      </c>
      <c r="B1581" s="2">
        <f>IF(A1581&lt;=0,0,INT((A1581-1)/10)+1)</f>
        <v>158</v>
      </c>
      <c r="C1581" s="3">
        <f>IF(A1581&lt;=0,0,MIN(24+8*MAX(A1581-3,0),100))</f>
        <v>100</v>
      </c>
      <c r="D1581" s="3">
        <f>IF(A1581&lt;=0,0,MAX(FLOOR(C1581/A1581,1),1))</f>
        <v>1</v>
      </c>
      <c r="E1581" s="3">
        <f>IF(A1581&lt;=0,0,MAX(D1581*B1581+2,4))</f>
        <v>160</v>
      </c>
      <c r="F1581" s="4">
        <f>IF(C1581=0,0,MAX(C1581-E1581,0)/C1581)</f>
        <v>0</v>
      </c>
      <c r="G1581" s="3">
        <f>ROUND(A1581*CfgRawCapacityPerServerTB,4)</f>
        <v>4547520</v>
      </c>
      <c r="H1581" s="3">
        <f>ROUND(G1581*F1581,4)</f>
        <v>0</v>
      </c>
      <c r="I1581" s="3">
        <f>ROUND(H1581*CfgCapacityHeadroomFactor,4)</f>
        <v>0</v>
      </c>
      <c r="J1581" s="4">
        <f>IF(G1581=0,0,ROUND(H1581/G1581*100,2))</f>
        <v>0</v>
      </c>
    </row>
    <row r="1582" spans="1:10">
      <c r="A1582">
        <v>1580</v>
      </c>
      <c r="B1582" s="2">
        <f>IF(A1582&lt;=0,0,INT((A1582-1)/10)+1)</f>
        <v>158</v>
      </c>
      <c r="C1582" s="3">
        <f>IF(A1582&lt;=0,0,MIN(24+8*MAX(A1582-3,0),100))</f>
        <v>100</v>
      </c>
      <c r="D1582" s="3">
        <f>IF(A1582&lt;=0,0,MAX(FLOOR(C1582/A1582,1),1))</f>
        <v>1</v>
      </c>
      <c r="E1582" s="3">
        <f>IF(A1582&lt;=0,0,MAX(D1582*B1582+2,4))</f>
        <v>160</v>
      </c>
      <c r="F1582" s="4">
        <f>IF(C1582=0,0,MAX(C1582-E1582,0)/C1582)</f>
        <v>0</v>
      </c>
      <c r="G1582" s="3">
        <f>ROUND(A1582*CfgRawCapacityPerServerTB,4)</f>
        <v>4550400</v>
      </c>
      <c r="H1582" s="3">
        <f>ROUND(G1582*F1582,4)</f>
        <v>0</v>
      </c>
      <c r="I1582" s="3">
        <f>ROUND(H1582*CfgCapacityHeadroomFactor,4)</f>
        <v>0</v>
      </c>
      <c r="J1582" s="4">
        <f>IF(G1582=0,0,ROUND(H1582/G1582*100,2))</f>
        <v>0</v>
      </c>
    </row>
    <row r="1583" spans="1:10">
      <c r="A1583">
        <v>1581</v>
      </c>
      <c r="B1583" s="2">
        <f>IF(A1583&lt;=0,0,INT((A1583-1)/10)+1)</f>
        <v>159</v>
      </c>
      <c r="C1583" s="3">
        <f>IF(A1583&lt;=0,0,MIN(24+8*MAX(A1583-3,0),100))</f>
        <v>100</v>
      </c>
      <c r="D1583" s="3">
        <f>IF(A1583&lt;=0,0,MAX(FLOOR(C1583/A1583,1),1))</f>
        <v>1</v>
      </c>
      <c r="E1583" s="3">
        <f>IF(A1583&lt;=0,0,MAX(D1583*B1583+2,4))</f>
        <v>161</v>
      </c>
      <c r="F1583" s="4">
        <f>IF(C1583=0,0,MAX(C1583-E1583,0)/C1583)</f>
        <v>0</v>
      </c>
      <c r="G1583" s="3">
        <f>ROUND(A1583*CfgRawCapacityPerServerTB,4)</f>
        <v>4553280</v>
      </c>
      <c r="H1583" s="3">
        <f>ROUND(G1583*F1583,4)</f>
        <v>0</v>
      </c>
      <c r="I1583" s="3">
        <f>ROUND(H1583*CfgCapacityHeadroomFactor,4)</f>
        <v>0</v>
      </c>
      <c r="J1583" s="4">
        <f>IF(G1583=0,0,ROUND(H1583/G1583*100,2))</f>
        <v>0</v>
      </c>
    </row>
    <row r="1584" spans="1:10">
      <c r="A1584">
        <v>1582</v>
      </c>
      <c r="B1584" s="2">
        <f>IF(A1584&lt;=0,0,INT((A1584-1)/10)+1)</f>
        <v>159</v>
      </c>
      <c r="C1584" s="3">
        <f>IF(A1584&lt;=0,0,MIN(24+8*MAX(A1584-3,0),100))</f>
        <v>100</v>
      </c>
      <c r="D1584" s="3">
        <f>IF(A1584&lt;=0,0,MAX(FLOOR(C1584/A1584,1),1))</f>
        <v>1</v>
      </c>
      <c r="E1584" s="3">
        <f>IF(A1584&lt;=0,0,MAX(D1584*B1584+2,4))</f>
        <v>161</v>
      </c>
      <c r="F1584" s="4">
        <f>IF(C1584=0,0,MAX(C1584-E1584,0)/C1584)</f>
        <v>0</v>
      </c>
      <c r="G1584" s="3">
        <f>ROUND(A1584*CfgRawCapacityPerServerTB,4)</f>
        <v>4556160</v>
      </c>
      <c r="H1584" s="3">
        <f>ROUND(G1584*F1584,4)</f>
        <v>0</v>
      </c>
      <c r="I1584" s="3">
        <f>ROUND(H1584*CfgCapacityHeadroomFactor,4)</f>
        <v>0</v>
      </c>
      <c r="J1584" s="4">
        <f>IF(G1584=0,0,ROUND(H1584/G1584*100,2))</f>
        <v>0</v>
      </c>
    </row>
    <row r="1585" spans="1:10">
      <c r="A1585">
        <v>1583</v>
      </c>
      <c r="B1585" s="2">
        <f>IF(A1585&lt;=0,0,INT((A1585-1)/10)+1)</f>
        <v>159</v>
      </c>
      <c r="C1585" s="3">
        <f>IF(A1585&lt;=0,0,MIN(24+8*MAX(A1585-3,0),100))</f>
        <v>100</v>
      </c>
      <c r="D1585" s="3">
        <f>IF(A1585&lt;=0,0,MAX(FLOOR(C1585/A1585,1),1))</f>
        <v>1</v>
      </c>
      <c r="E1585" s="3">
        <f>IF(A1585&lt;=0,0,MAX(D1585*B1585+2,4))</f>
        <v>161</v>
      </c>
      <c r="F1585" s="4">
        <f>IF(C1585=0,0,MAX(C1585-E1585,0)/C1585)</f>
        <v>0</v>
      </c>
      <c r="G1585" s="3">
        <f>ROUND(A1585*CfgRawCapacityPerServerTB,4)</f>
        <v>4559040</v>
      </c>
      <c r="H1585" s="3">
        <f>ROUND(G1585*F1585,4)</f>
        <v>0</v>
      </c>
      <c r="I1585" s="3">
        <f>ROUND(H1585*CfgCapacityHeadroomFactor,4)</f>
        <v>0</v>
      </c>
      <c r="J1585" s="4">
        <f>IF(G1585=0,0,ROUND(H1585/G1585*100,2))</f>
        <v>0</v>
      </c>
    </row>
    <row r="1586" spans="1:10">
      <c r="A1586">
        <v>1584</v>
      </c>
      <c r="B1586" s="2">
        <f>IF(A1586&lt;=0,0,INT((A1586-1)/10)+1)</f>
        <v>159</v>
      </c>
      <c r="C1586" s="3">
        <f>IF(A1586&lt;=0,0,MIN(24+8*MAX(A1586-3,0),100))</f>
        <v>100</v>
      </c>
      <c r="D1586" s="3">
        <f>IF(A1586&lt;=0,0,MAX(FLOOR(C1586/A1586,1),1))</f>
        <v>1</v>
      </c>
      <c r="E1586" s="3">
        <f>IF(A1586&lt;=0,0,MAX(D1586*B1586+2,4))</f>
        <v>161</v>
      </c>
      <c r="F1586" s="4">
        <f>IF(C1586=0,0,MAX(C1586-E1586,0)/C1586)</f>
        <v>0</v>
      </c>
      <c r="G1586" s="3">
        <f>ROUND(A1586*CfgRawCapacityPerServerTB,4)</f>
        <v>4561920</v>
      </c>
      <c r="H1586" s="3">
        <f>ROUND(G1586*F1586,4)</f>
        <v>0</v>
      </c>
      <c r="I1586" s="3">
        <f>ROUND(H1586*CfgCapacityHeadroomFactor,4)</f>
        <v>0</v>
      </c>
      <c r="J1586" s="4">
        <f>IF(G1586=0,0,ROUND(H1586/G1586*100,2))</f>
        <v>0</v>
      </c>
    </row>
    <row r="1587" spans="1:10">
      <c r="A1587">
        <v>1585</v>
      </c>
      <c r="B1587" s="2">
        <f>IF(A1587&lt;=0,0,INT((A1587-1)/10)+1)</f>
        <v>159</v>
      </c>
      <c r="C1587" s="3">
        <f>IF(A1587&lt;=0,0,MIN(24+8*MAX(A1587-3,0),100))</f>
        <v>100</v>
      </c>
      <c r="D1587" s="3">
        <f>IF(A1587&lt;=0,0,MAX(FLOOR(C1587/A1587,1),1))</f>
        <v>1</v>
      </c>
      <c r="E1587" s="3">
        <f>IF(A1587&lt;=0,0,MAX(D1587*B1587+2,4))</f>
        <v>161</v>
      </c>
      <c r="F1587" s="4">
        <f>IF(C1587=0,0,MAX(C1587-E1587,0)/C1587)</f>
        <v>0</v>
      </c>
      <c r="G1587" s="3">
        <f>ROUND(A1587*CfgRawCapacityPerServerTB,4)</f>
        <v>4564800</v>
      </c>
      <c r="H1587" s="3">
        <f>ROUND(G1587*F1587,4)</f>
        <v>0</v>
      </c>
      <c r="I1587" s="3">
        <f>ROUND(H1587*CfgCapacityHeadroomFactor,4)</f>
        <v>0</v>
      </c>
      <c r="J1587" s="4">
        <f>IF(G1587=0,0,ROUND(H1587/G1587*100,2))</f>
        <v>0</v>
      </c>
    </row>
    <row r="1588" spans="1:10">
      <c r="A1588">
        <v>1586</v>
      </c>
      <c r="B1588" s="2">
        <f>IF(A1588&lt;=0,0,INT((A1588-1)/10)+1)</f>
        <v>159</v>
      </c>
      <c r="C1588" s="3">
        <f>IF(A1588&lt;=0,0,MIN(24+8*MAX(A1588-3,0),100))</f>
        <v>100</v>
      </c>
      <c r="D1588" s="3">
        <f>IF(A1588&lt;=0,0,MAX(FLOOR(C1588/A1588,1),1))</f>
        <v>1</v>
      </c>
      <c r="E1588" s="3">
        <f>IF(A1588&lt;=0,0,MAX(D1588*B1588+2,4))</f>
        <v>161</v>
      </c>
      <c r="F1588" s="4">
        <f>IF(C1588=0,0,MAX(C1588-E1588,0)/C1588)</f>
        <v>0</v>
      </c>
      <c r="G1588" s="3">
        <f>ROUND(A1588*CfgRawCapacityPerServerTB,4)</f>
        <v>4567680</v>
      </c>
      <c r="H1588" s="3">
        <f>ROUND(G1588*F1588,4)</f>
        <v>0</v>
      </c>
      <c r="I1588" s="3">
        <f>ROUND(H1588*CfgCapacityHeadroomFactor,4)</f>
        <v>0</v>
      </c>
      <c r="J1588" s="4">
        <f>IF(G1588=0,0,ROUND(H1588/G1588*100,2))</f>
        <v>0</v>
      </c>
    </row>
    <row r="1589" spans="1:10">
      <c r="A1589">
        <v>1587</v>
      </c>
      <c r="B1589" s="2">
        <f>IF(A1589&lt;=0,0,INT((A1589-1)/10)+1)</f>
        <v>159</v>
      </c>
      <c r="C1589" s="3">
        <f>IF(A1589&lt;=0,0,MIN(24+8*MAX(A1589-3,0),100))</f>
        <v>100</v>
      </c>
      <c r="D1589" s="3">
        <f>IF(A1589&lt;=0,0,MAX(FLOOR(C1589/A1589,1),1))</f>
        <v>1</v>
      </c>
      <c r="E1589" s="3">
        <f>IF(A1589&lt;=0,0,MAX(D1589*B1589+2,4))</f>
        <v>161</v>
      </c>
      <c r="F1589" s="4">
        <f>IF(C1589=0,0,MAX(C1589-E1589,0)/C1589)</f>
        <v>0</v>
      </c>
      <c r="G1589" s="3">
        <f>ROUND(A1589*CfgRawCapacityPerServerTB,4)</f>
        <v>4570560</v>
      </c>
      <c r="H1589" s="3">
        <f>ROUND(G1589*F1589,4)</f>
        <v>0</v>
      </c>
      <c r="I1589" s="3">
        <f>ROUND(H1589*CfgCapacityHeadroomFactor,4)</f>
        <v>0</v>
      </c>
      <c r="J1589" s="4">
        <f>IF(G1589=0,0,ROUND(H1589/G1589*100,2))</f>
        <v>0</v>
      </c>
    </row>
    <row r="1590" spans="1:10">
      <c r="A1590">
        <v>1588</v>
      </c>
      <c r="B1590" s="2">
        <f>IF(A1590&lt;=0,0,INT((A1590-1)/10)+1)</f>
        <v>159</v>
      </c>
      <c r="C1590" s="3">
        <f>IF(A1590&lt;=0,0,MIN(24+8*MAX(A1590-3,0),100))</f>
        <v>100</v>
      </c>
      <c r="D1590" s="3">
        <f>IF(A1590&lt;=0,0,MAX(FLOOR(C1590/A1590,1),1))</f>
        <v>1</v>
      </c>
      <c r="E1590" s="3">
        <f>IF(A1590&lt;=0,0,MAX(D1590*B1590+2,4))</f>
        <v>161</v>
      </c>
      <c r="F1590" s="4">
        <f>IF(C1590=0,0,MAX(C1590-E1590,0)/C1590)</f>
        <v>0</v>
      </c>
      <c r="G1590" s="3">
        <f>ROUND(A1590*CfgRawCapacityPerServerTB,4)</f>
        <v>4573440</v>
      </c>
      <c r="H1590" s="3">
        <f>ROUND(G1590*F1590,4)</f>
        <v>0</v>
      </c>
      <c r="I1590" s="3">
        <f>ROUND(H1590*CfgCapacityHeadroomFactor,4)</f>
        <v>0</v>
      </c>
      <c r="J1590" s="4">
        <f>IF(G1590=0,0,ROUND(H1590/G1590*100,2))</f>
        <v>0</v>
      </c>
    </row>
    <row r="1591" spans="1:10">
      <c r="A1591">
        <v>1589</v>
      </c>
      <c r="B1591" s="2">
        <f>IF(A1591&lt;=0,0,INT((A1591-1)/10)+1)</f>
        <v>159</v>
      </c>
      <c r="C1591" s="3">
        <f>IF(A1591&lt;=0,0,MIN(24+8*MAX(A1591-3,0),100))</f>
        <v>100</v>
      </c>
      <c r="D1591" s="3">
        <f>IF(A1591&lt;=0,0,MAX(FLOOR(C1591/A1591,1),1))</f>
        <v>1</v>
      </c>
      <c r="E1591" s="3">
        <f>IF(A1591&lt;=0,0,MAX(D1591*B1591+2,4))</f>
        <v>161</v>
      </c>
      <c r="F1591" s="4">
        <f>IF(C1591=0,0,MAX(C1591-E1591,0)/C1591)</f>
        <v>0</v>
      </c>
      <c r="G1591" s="3">
        <f>ROUND(A1591*CfgRawCapacityPerServerTB,4)</f>
        <v>4576320</v>
      </c>
      <c r="H1591" s="3">
        <f>ROUND(G1591*F1591,4)</f>
        <v>0</v>
      </c>
      <c r="I1591" s="3">
        <f>ROUND(H1591*CfgCapacityHeadroomFactor,4)</f>
        <v>0</v>
      </c>
      <c r="J1591" s="4">
        <f>IF(G1591=0,0,ROUND(H1591/G1591*100,2))</f>
        <v>0</v>
      </c>
    </row>
    <row r="1592" spans="1:10">
      <c r="A1592">
        <v>1590</v>
      </c>
      <c r="B1592" s="2">
        <f>IF(A1592&lt;=0,0,INT((A1592-1)/10)+1)</f>
        <v>159</v>
      </c>
      <c r="C1592" s="3">
        <f>IF(A1592&lt;=0,0,MIN(24+8*MAX(A1592-3,0),100))</f>
        <v>100</v>
      </c>
      <c r="D1592" s="3">
        <f>IF(A1592&lt;=0,0,MAX(FLOOR(C1592/A1592,1),1))</f>
        <v>1</v>
      </c>
      <c r="E1592" s="3">
        <f>IF(A1592&lt;=0,0,MAX(D1592*B1592+2,4))</f>
        <v>161</v>
      </c>
      <c r="F1592" s="4">
        <f>IF(C1592=0,0,MAX(C1592-E1592,0)/C1592)</f>
        <v>0</v>
      </c>
      <c r="G1592" s="3">
        <f>ROUND(A1592*CfgRawCapacityPerServerTB,4)</f>
        <v>4579200</v>
      </c>
      <c r="H1592" s="3">
        <f>ROUND(G1592*F1592,4)</f>
        <v>0</v>
      </c>
      <c r="I1592" s="3">
        <f>ROUND(H1592*CfgCapacityHeadroomFactor,4)</f>
        <v>0</v>
      </c>
      <c r="J1592" s="4">
        <f>IF(G1592=0,0,ROUND(H1592/G1592*100,2))</f>
        <v>0</v>
      </c>
    </row>
    <row r="1593" spans="1:10">
      <c r="A1593">
        <v>1591</v>
      </c>
      <c r="B1593" s="2">
        <f>IF(A1593&lt;=0,0,INT((A1593-1)/10)+1)</f>
        <v>160</v>
      </c>
      <c r="C1593" s="3">
        <f>IF(A1593&lt;=0,0,MIN(24+8*MAX(A1593-3,0),100))</f>
        <v>100</v>
      </c>
      <c r="D1593" s="3">
        <f>IF(A1593&lt;=0,0,MAX(FLOOR(C1593/A1593,1),1))</f>
        <v>1</v>
      </c>
      <c r="E1593" s="3">
        <f>IF(A1593&lt;=0,0,MAX(D1593*B1593+2,4))</f>
        <v>162</v>
      </c>
      <c r="F1593" s="4">
        <f>IF(C1593=0,0,MAX(C1593-E1593,0)/C1593)</f>
        <v>0</v>
      </c>
      <c r="G1593" s="3">
        <f>ROUND(A1593*CfgRawCapacityPerServerTB,4)</f>
        <v>4582080</v>
      </c>
      <c r="H1593" s="3">
        <f>ROUND(G1593*F1593,4)</f>
        <v>0</v>
      </c>
      <c r="I1593" s="3">
        <f>ROUND(H1593*CfgCapacityHeadroomFactor,4)</f>
        <v>0</v>
      </c>
      <c r="J1593" s="4">
        <f>IF(G1593=0,0,ROUND(H1593/G1593*100,2))</f>
        <v>0</v>
      </c>
    </row>
    <row r="1594" spans="1:10">
      <c r="A1594">
        <v>1592</v>
      </c>
      <c r="B1594" s="2">
        <f>IF(A1594&lt;=0,0,INT((A1594-1)/10)+1)</f>
        <v>160</v>
      </c>
      <c r="C1594" s="3">
        <f>IF(A1594&lt;=0,0,MIN(24+8*MAX(A1594-3,0),100))</f>
        <v>100</v>
      </c>
      <c r="D1594" s="3">
        <f>IF(A1594&lt;=0,0,MAX(FLOOR(C1594/A1594,1),1))</f>
        <v>1</v>
      </c>
      <c r="E1594" s="3">
        <f>IF(A1594&lt;=0,0,MAX(D1594*B1594+2,4))</f>
        <v>162</v>
      </c>
      <c r="F1594" s="4">
        <f>IF(C1594=0,0,MAX(C1594-E1594,0)/C1594)</f>
        <v>0</v>
      </c>
      <c r="G1594" s="3">
        <f>ROUND(A1594*CfgRawCapacityPerServerTB,4)</f>
        <v>4584960</v>
      </c>
      <c r="H1594" s="3">
        <f>ROUND(G1594*F1594,4)</f>
        <v>0</v>
      </c>
      <c r="I1594" s="3">
        <f>ROUND(H1594*CfgCapacityHeadroomFactor,4)</f>
        <v>0</v>
      </c>
      <c r="J1594" s="4">
        <f>IF(G1594=0,0,ROUND(H1594/G1594*100,2))</f>
        <v>0</v>
      </c>
    </row>
    <row r="1595" spans="1:10">
      <c r="A1595">
        <v>1593</v>
      </c>
      <c r="B1595" s="2">
        <f>IF(A1595&lt;=0,0,INT((A1595-1)/10)+1)</f>
        <v>160</v>
      </c>
      <c r="C1595" s="3">
        <f>IF(A1595&lt;=0,0,MIN(24+8*MAX(A1595-3,0),100))</f>
        <v>100</v>
      </c>
      <c r="D1595" s="3">
        <f>IF(A1595&lt;=0,0,MAX(FLOOR(C1595/A1595,1),1))</f>
        <v>1</v>
      </c>
      <c r="E1595" s="3">
        <f>IF(A1595&lt;=0,0,MAX(D1595*B1595+2,4))</f>
        <v>162</v>
      </c>
      <c r="F1595" s="4">
        <f>IF(C1595=0,0,MAX(C1595-E1595,0)/C1595)</f>
        <v>0</v>
      </c>
      <c r="G1595" s="3">
        <f>ROUND(A1595*CfgRawCapacityPerServerTB,4)</f>
        <v>4587840</v>
      </c>
      <c r="H1595" s="3">
        <f>ROUND(G1595*F1595,4)</f>
        <v>0</v>
      </c>
      <c r="I1595" s="3">
        <f>ROUND(H1595*CfgCapacityHeadroomFactor,4)</f>
        <v>0</v>
      </c>
      <c r="J1595" s="4">
        <f>IF(G1595=0,0,ROUND(H1595/G1595*100,2))</f>
        <v>0</v>
      </c>
    </row>
    <row r="1596" spans="1:10">
      <c r="A1596">
        <v>1594</v>
      </c>
      <c r="B1596" s="2">
        <f>IF(A1596&lt;=0,0,INT((A1596-1)/10)+1)</f>
        <v>160</v>
      </c>
      <c r="C1596" s="3">
        <f>IF(A1596&lt;=0,0,MIN(24+8*MAX(A1596-3,0),100))</f>
        <v>100</v>
      </c>
      <c r="D1596" s="3">
        <f>IF(A1596&lt;=0,0,MAX(FLOOR(C1596/A1596,1),1))</f>
        <v>1</v>
      </c>
      <c r="E1596" s="3">
        <f>IF(A1596&lt;=0,0,MAX(D1596*B1596+2,4))</f>
        <v>162</v>
      </c>
      <c r="F1596" s="4">
        <f>IF(C1596=0,0,MAX(C1596-E1596,0)/C1596)</f>
        <v>0</v>
      </c>
      <c r="G1596" s="3">
        <f>ROUND(A1596*CfgRawCapacityPerServerTB,4)</f>
        <v>4590720</v>
      </c>
      <c r="H1596" s="3">
        <f>ROUND(G1596*F1596,4)</f>
        <v>0</v>
      </c>
      <c r="I1596" s="3">
        <f>ROUND(H1596*CfgCapacityHeadroomFactor,4)</f>
        <v>0</v>
      </c>
      <c r="J1596" s="4">
        <f>IF(G1596=0,0,ROUND(H1596/G1596*100,2))</f>
        <v>0</v>
      </c>
    </row>
    <row r="1597" spans="1:10">
      <c r="A1597">
        <v>1595</v>
      </c>
      <c r="B1597" s="2">
        <f>IF(A1597&lt;=0,0,INT((A1597-1)/10)+1)</f>
        <v>160</v>
      </c>
      <c r="C1597" s="3">
        <f>IF(A1597&lt;=0,0,MIN(24+8*MAX(A1597-3,0),100))</f>
        <v>100</v>
      </c>
      <c r="D1597" s="3">
        <f>IF(A1597&lt;=0,0,MAX(FLOOR(C1597/A1597,1),1))</f>
        <v>1</v>
      </c>
      <c r="E1597" s="3">
        <f>IF(A1597&lt;=0,0,MAX(D1597*B1597+2,4))</f>
        <v>162</v>
      </c>
      <c r="F1597" s="4">
        <f>IF(C1597=0,0,MAX(C1597-E1597,0)/C1597)</f>
        <v>0</v>
      </c>
      <c r="G1597" s="3">
        <f>ROUND(A1597*CfgRawCapacityPerServerTB,4)</f>
        <v>4593600</v>
      </c>
      <c r="H1597" s="3">
        <f>ROUND(G1597*F1597,4)</f>
        <v>0</v>
      </c>
      <c r="I1597" s="3">
        <f>ROUND(H1597*CfgCapacityHeadroomFactor,4)</f>
        <v>0</v>
      </c>
      <c r="J1597" s="4">
        <f>IF(G1597=0,0,ROUND(H1597/G1597*100,2))</f>
        <v>0</v>
      </c>
    </row>
    <row r="1598" spans="1:10">
      <c r="A1598">
        <v>1596</v>
      </c>
      <c r="B1598" s="2">
        <f>IF(A1598&lt;=0,0,INT((A1598-1)/10)+1)</f>
        <v>160</v>
      </c>
      <c r="C1598" s="3">
        <f>IF(A1598&lt;=0,0,MIN(24+8*MAX(A1598-3,0),100))</f>
        <v>100</v>
      </c>
      <c r="D1598" s="3">
        <f>IF(A1598&lt;=0,0,MAX(FLOOR(C1598/A1598,1),1))</f>
        <v>1</v>
      </c>
      <c r="E1598" s="3">
        <f>IF(A1598&lt;=0,0,MAX(D1598*B1598+2,4))</f>
        <v>162</v>
      </c>
      <c r="F1598" s="4">
        <f>IF(C1598=0,0,MAX(C1598-E1598,0)/C1598)</f>
        <v>0</v>
      </c>
      <c r="G1598" s="3">
        <f>ROUND(A1598*CfgRawCapacityPerServerTB,4)</f>
        <v>4596480</v>
      </c>
      <c r="H1598" s="3">
        <f>ROUND(G1598*F1598,4)</f>
        <v>0</v>
      </c>
      <c r="I1598" s="3">
        <f>ROUND(H1598*CfgCapacityHeadroomFactor,4)</f>
        <v>0</v>
      </c>
      <c r="J1598" s="4">
        <f>IF(G1598=0,0,ROUND(H1598/G1598*100,2))</f>
        <v>0</v>
      </c>
    </row>
    <row r="1599" spans="1:10">
      <c r="A1599">
        <v>1597</v>
      </c>
      <c r="B1599" s="2">
        <f>IF(A1599&lt;=0,0,INT((A1599-1)/10)+1)</f>
        <v>160</v>
      </c>
      <c r="C1599" s="3">
        <f>IF(A1599&lt;=0,0,MIN(24+8*MAX(A1599-3,0),100))</f>
        <v>100</v>
      </c>
      <c r="D1599" s="3">
        <f>IF(A1599&lt;=0,0,MAX(FLOOR(C1599/A1599,1),1))</f>
        <v>1</v>
      </c>
      <c r="E1599" s="3">
        <f>IF(A1599&lt;=0,0,MAX(D1599*B1599+2,4))</f>
        <v>162</v>
      </c>
      <c r="F1599" s="4">
        <f>IF(C1599=0,0,MAX(C1599-E1599,0)/C1599)</f>
        <v>0</v>
      </c>
      <c r="G1599" s="3">
        <f>ROUND(A1599*CfgRawCapacityPerServerTB,4)</f>
        <v>4599360</v>
      </c>
      <c r="H1599" s="3">
        <f>ROUND(G1599*F1599,4)</f>
        <v>0</v>
      </c>
      <c r="I1599" s="3">
        <f>ROUND(H1599*CfgCapacityHeadroomFactor,4)</f>
        <v>0</v>
      </c>
      <c r="J1599" s="4">
        <f>IF(G1599=0,0,ROUND(H1599/G1599*100,2))</f>
        <v>0</v>
      </c>
    </row>
    <row r="1600" spans="1:10">
      <c r="A1600">
        <v>1598</v>
      </c>
      <c r="B1600" s="2">
        <f>IF(A1600&lt;=0,0,INT((A1600-1)/10)+1)</f>
        <v>160</v>
      </c>
      <c r="C1600" s="3">
        <f>IF(A1600&lt;=0,0,MIN(24+8*MAX(A1600-3,0),100))</f>
        <v>100</v>
      </c>
      <c r="D1600" s="3">
        <f>IF(A1600&lt;=0,0,MAX(FLOOR(C1600/A1600,1),1))</f>
        <v>1</v>
      </c>
      <c r="E1600" s="3">
        <f>IF(A1600&lt;=0,0,MAX(D1600*B1600+2,4))</f>
        <v>162</v>
      </c>
      <c r="F1600" s="4">
        <f>IF(C1600=0,0,MAX(C1600-E1600,0)/C1600)</f>
        <v>0</v>
      </c>
      <c r="G1600" s="3">
        <f>ROUND(A1600*CfgRawCapacityPerServerTB,4)</f>
        <v>4602240</v>
      </c>
      <c r="H1600" s="3">
        <f>ROUND(G1600*F1600,4)</f>
        <v>0</v>
      </c>
      <c r="I1600" s="3">
        <f>ROUND(H1600*CfgCapacityHeadroomFactor,4)</f>
        <v>0</v>
      </c>
      <c r="J1600" s="4">
        <f>IF(G1600=0,0,ROUND(H1600/G1600*100,2))</f>
        <v>0</v>
      </c>
    </row>
    <row r="1601" spans="1:10">
      <c r="A1601">
        <v>1599</v>
      </c>
      <c r="B1601" s="2">
        <f>IF(A1601&lt;=0,0,INT((A1601-1)/10)+1)</f>
        <v>160</v>
      </c>
      <c r="C1601" s="3">
        <f>IF(A1601&lt;=0,0,MIN(24+8*MAX(A1601-3,0),100))</f>
        <v>100</v>
      </c>
      <c r="D1601" s="3">
        <f>IF(A1601&lt;=0,0,MAX(FLOOR(C1601/A1601,1),1))</f>
        <v>1</v>
      </c>
      <c r="E1601" s="3">
        <f>IF(A1601&lt;=0,0,MAX(D1601*B1601+2,4))</f>
        <v>162</v>
      </c>
      <c r="F1601" s="4">
        <f>IF(C1601=0,0,MAX(C1601-E1601,0)/C1601)</f>
        <v>0</v>
      </c>
      <c r="G1601" s="3">
        <f>ROUND(A1601*CfgRawCapacityPerServerTB,4)</f>
        <v>4605120</v>
      </c>
      <c r="H1601" s="3">
        <f>ROUND(G1601*F1601,4)</f>
        <v>0</v>
      </c>
      <c r="I1601" s="3">
        <f>ROUND(H1601*CfgCapacityHeadroomFactor,4)</f>
        <v>0</v>
      </c>
      <c r="J1601" s="4">
        <f>IF(G1601=0,0,ROUND(H1601/G1601*100,2))</f>
        <v>0</v>
      </c>
    </row>
    <row r="1602" spans="1:10">
      <c r="A1602">
        <v>1600</v>
      </c>
      <c r="B1602" s="2">
        <f>IF(A1602&lt;=0,0,INT((A1602-1)/10)+1)</f>
        <v>160</v>
      </c>
      <c r="C1602" s="3">
        <f>IF(A1602&lt;=0,0,MIN(24+8*MAX(A1602-3,0),100))</f>
        <v>100</v>
      </c>
      <c r="D1602" s="3">
        <f>IF(A1602&lt;=0,0,MAX(FLOOR(C1602/A1602,1),1))</f>
        <v>1</v>
      </c>
      <c r="E1602" s="3">
        <f>IF(A1602&lt;=0,0,MAX(D1602*B1602+2,4))</f>
        <v>162</v>
      </c>
      <c r="F1602" s="4">
        <f>IF(C1602=0,0,MAX(C1602-E1602,0)/C1602)</f>
        <v>0</v>
      </c>
      <c r="G1602" s="3">
        <f>ROUND(A1602*CfgRawCapacityPerServerTB,4)</f>
        <v>4608000</v>
      </c>
      <c r="H1602" s="3">
        <f>ROUND(G1602*F1602,4)</f>
        <v>0</v>
      </c>
      <c r="I1602" s="3">
        <f>ROUND(H1602*CfgCapacityHeadroomFactor,4)</f>
        <v>0</v>
      </c>
      <c r="J1602" s="4">
        <f>IF(G1602=0,0,ROUND(H1602/G1602*100,2))</f>
        <v>0</v>
      </c>
    </row>
    <row r="1603" spans="1:10">
      <c r="A1603">
        <v>1601</v>
      </c>
      <c r="B1603" s="2">
        <f>IF(A1603&lt;=0,0,INT((A1603-1)/10)+1)</f>
        <v>161</v>
      </c>
      <c r="C1603" s="3">
        <f>IF(A1603&lt;=0,0,MIN(24+8*MAX(A1603-3,0),100))</f>
        <v>100</v>
      </c>
      <c r="D1603" s="3">
        <f>IF(A1603&lt;=0,0,MAX(FLOOR(C1603/A1603,1),1))</f>
        <v>1</v>
      </c>
      <c r="E1603" s="3">
        <f>IF(A1603&lt;=0,0,MAX(D1603*B1603+2,4))</f>
        <v>163</v>
      </c>
      <c r="F1603" s="4">
        <f>IF(C1603=0,0,MAX(C1603-E1603,0)/C1603)</f>
        <v>0</v>
      </c>
      <c r="G1603" s="3">
        <f>ROUND(A1603*CfgRawCapacityPerServerTB,4)</f>
        <v>4610880</v>
      </c>
      <c r="H1603" s="3">
        <f>ROUND(G1603*F1603,4)</f>
        <v>0</v>
      </c>
      <c r="I1603" s="3">
        <f>ROUND(H1603*CfgCapacityHeadroomFactor,4)</f>
        <v>0</v>
      </c>
      <c r="J1603" s="4">
        <f>IF(G1603=0,0,ROUND(H1603/G1603*100,2))</f>
        <v>0</v>
      </c>
    </row>
    <row r="1604" spans="1:10">
      <c r="A1604">
        <v>1602</v>
      </c>
      <c r="B1604" s="2">
        <f>IF(A1604&lt;=0,0,INT((A1604-1)/10)+1)</f>
        <v>161</v>
      </c>
      <c r="C1604" s="3">
        <f>IF(A1604&lt;=0,0,MIN(24+8*MAX(A1604-3,0),100))</f>
        <v>100</v>
      </c>
      <c r="D1604" s="3">
        <f>IF(A1604&lt;=0,0,MAX(FLOOR(C1604/A1604,1),1))</f>
        <v>1</v>
      </c>
      <c r="E1604" s="3">
        <f>IF(A1604&lt;=0,0,MAX(D1604*B1604+2,4))</f>
        <v>163</v>
      </c>
      <c r="F1604" s="4">
        <f>IF(C1604=0,0,MAX(C1604-E1604,0)/C1604)</f>
        <v>0</v>
      </c>
      <c r="G1604" s="3">
        <f>ROUND(A1604*CfgRawCapacityPerServerTB,4)</f>
        <v>4613760</v>
      </c>
      <c r="H1604" s="3">
        <f>ROUND(G1604*F1604,4)</f>
        <v>0</v>
      </c>
      <c r="I1604" s="3">
        <f>ROUND(H1604*CfgCapacityHeadroomFactor,4)</f>
        <v>0</v>
      </c>
      <c r="J1604" s="4">
        <f>IF(G1604=0,0,ROUND(H1604/G1604*100,2))</f>
        <v>0</v>
      </c>
    </row>
    <row r="1605" spans="1:10">
      <c r="A1605">
        <v>1603</v>
      </c>
      <c r="B1605" s="2">
        <f>IF(A1605&lt;=0,0,INT((A1605-1)/10)+1)</f>
        <v>161</v>
      </c>
      <c r="C1605" s="3">
        <f>IF(A1605&lt;=0,0,MIN(24+8*MAX(A1605-3,0),100))</f>
        <v>100</v>
      </c>
      <c r="D1605" s="3">
        <f>IF(A1605&lt;=0,0,MAX(FLOOR(C1605/A1605,1),1))</f>
        <v>1</v>
      </c>
      <c r="E1605" s="3">
        <f>IF(A1605&lt;=0,0,MAX(D1605*B1605+2,4))</f>
        <v>163</v>
      </c>
      <c r="F1605" s="4">
        <f>IF(C1605=0,0,MAX(C1605-E1605,0)/C1605)</f>
        <v>0</v>
      </c>
      <c r="G1605" s="3">
        <f>ROUND(A1605*CfgRawCapacityPerServerTB,4)</f>
        <v>4616640</v>
      </c>
      <c r="H1605" s="3">
        <f>ROUND(G1605*F1605,4)</f>
        <v>0</v>
      </c>
      <c r="I1605" s="3">
        <f>ROUND(H1605*CfgCapacityHeadroomFactor,4)</f>
        <v>0</v>
      </c>
      <c r="J1605" s="4">
        <f>IF(G1605=0,0,ROUND(H1605/G1605*100,2))</f>
        <v>0</v>
      </c>
    </row>
    <row r="1606" spans="1:10">
      <c r="A1606">
        <v>1604</v>
      </c>
      <c r="B1606" s="2">
        <f>IF(A1606&lt;=0,0,INT((A1606-1)/10)+1)</f>
        <v>161</v>
      </c>
      <c r="C1606" s="3">
        <f>IF(A1606&lt;=0,0,MIN(24+8*MAX(A1606-3,0),100))</f>
        <v>100</v>
      </c>
      <c r="D1606" s="3">
        <f>IF(A1606&lt;=0,0,MAX(FLOOR(C1606/A1606,1),1))</f>
        <v>1</v>
      </c>
      <c r="E1606" s="3">
        <f>IF(A1606&lt;=0,0,MAX(D1606*B1606+2,4))</f>
        <v>163</v>
      </c>
      <c r="F1606" s="4">
        <f>IF(C1606=0,0,MAX(C1606-E1606,0)/C1606)</f>
        <v>0</v>
      </c>
      <c r="G1606" s="3">
        <f>ROUND(A1606*CfgRawCapacityPerServerTB,4)</f>
        <v>4619520</v>
      </c>
      <c r="H1606" s="3">
        <f>ROUND(G1606*F1606,4)</f>
        <v>0</v>
      </c>
      <c r="I1606" s="3">
        <f>ROUND(H1606*CfgCapacityHeadroomFactor,4)</f>
        <v>0</v>
      </c>
      <c r="J1606" s="4">
        <f>IF(G1606=0,0,ROUND(H1606/G1606*100,2))</f>
        <v>0</v>
      </c>
    </row>
    <row r="1607" spans="1:10">
      <c r="A1607">
        <v>1605</v>
      </c>
      <c r="B1607" s="2">
        <f>IF(A1607&lt;=0,0,INT((A1607-1)/10)+1)</f>
        <v>161</v>
      </c>
      <c r="C1607" s="3">
        <f>IF(A1607&lt;=0,0,MIN(24+8*MAX(A1607-3,0),100))</f>
        <v>100</v>
      </c>
      <c r="D1607" s="3">
        <f>IF(A1607&lt;=0,0,MAX(FLOOR(C1607/A1607,1),1))</f>
        <v>1</v>
      </c>
      <c r="E1607" s="3">
        <f>IF(A1607&lt;=0,0,MAX(D1607*B1607+2,4))</f>
        <v>163</v>
      </c>
      <c r="F1607" s="4">
        <f>IF(C1607=0,0,MAX(C1607-E1607,0)/C1607)</f>
        <v>0</v>
      </c>
      <c r="G1607" s="3">
        <f>ROUND(A1607*CfgRawCapacityPerServerTB,4)</f>
        <v>4622400</v>
      </c>
      <c r="H1607" s="3">
        <f>ROUND(G1607*F1607,4)</f>
        <v>0</v>
      </c>
      <c r="I1607" s="3">
        <f>ROUND(H1607*CfgCapacityHeadroomFactor,4)</f>
        <v>0</v>
      </c>
      <c r="J1607" s="4">
        <f>IF(G1607=0,0,ROUND(H1607/G1607*100,2))</f>
        <v>0</v>
      </c>
    </row>
    <row r="1608" spans="1:10">
      <c r="A1608">
        <v>1606</v>
      </c>
      <c r="B1608" s="2">
        <f>IF(A1608&lt;=0,0,INT((A1608-1)/10)+1)</f>
        <v>161</v>
      </c>
      <c r="C1608" s="3">
        <f>IF(A1608&lt;=0,0,MIN(24+8*MAX(A1608-3,0),100))</f>
        <v>100</v>
      </c>
      <c r="D1608" s="3">
        <f>IF(A1608&lt;=0,0,MAX(FLOOR(C1608/A1608,1),1))</f>
        <v>1</v>
      </c>
      <c r="E1608" s="3">
        <f>IF(A1608&lt;=0,0,MAX(D1608*B1608+2,4))</f>
        <v>163</v>
      </c>
      <c r="F1608" s="4">
        <f>IF(C1608=0,0,MAX(C1608-E1608,0)/C1608)</f>
        <v>0</v>
      </c>
      <c r="G1608" s="3">
        <f>ROUND(A1608*CfgRawCapacityPerServerTB,4)</f>
        <v>4625280</v>
      </c>
      <c r="H1608" s="3">
        <f>ROUND(G1608*F1608,4)</f>
        <v>0</v>
      </c>
      <c r="I1608" s="3">
        <f>ROUND(H1608*CfgCapacityHeadroomFactor,4)</f>
        <v>0</v>
      </c>
      <c r="J1608" s="4">
        <f>IF(G1608=0,0,ROUND(H1608/G1608*100,2))</f>
        <v>0</v>
      </c>
    </row>
    <row r="1609" spans="1:10">
      <c r="A1609">
        <v>1607</v>
      </c>
      <c r="B1609" s="2">
        <f>IF(A1609&lt;=0,0,INT((A1609-1)/10)+1)</f>
        <v>161</v>
      </c>
      <c r="C1609" s="3">
        <f>IF(A1609&lt;=0,0,MIN(24+8*MAX(A1609-3,0),100))</f>
        <v>100</v>
      </c>
      <c r="D1609" s="3">
        <f>IF(A1609&lt;=0,0,MAX(FLOOR(C1609/A1609,1),1))</f>
        <v>1</v>
      </c>
      <c r="E1609" s="3">
        <f>IF(A1609&lt;=0,0,MAX(D1609*B1609+2,4))</f>
        <v>163</v>
      </c>
      <c r="F1609" s="4">
        <f>IF(C1609=0,0,MAX(C1609-E1609,0)/C1609)</f>
        <v>0</v>
      </c>
      <c r="G1609" s="3">
        <f>ROUND(A1609*CfgRawCapacityPerServerTB,4)</f>
        <v>4628160</v>
      </c>
      <c r="H1609" s="3">
        <f>ROUND(G1609*F1609,4)</f>
        <v>0</v>
      </c>
      <c r="I1609" s="3">
        <f>ROUND(H1609*CfgCapacityHeadroomFactor,4)</f>
        <v>0</v>
      </c>
      <c r="J1609" s="4">
        <f>IF(G1609=0,0,ROUND(H1609/G1609*100,2))</f>
        <v>0</v>
      </c>
    </row>
    <row r="1610" spans="1:10">
      <c r="A1610">
        <v>1608</v>
      </c>
      <c r="B1610" s="2">
        <f>IF(A1610&lt;=0,0,INT((A1610-1)/10)+1)</f>
        <v>161</v>
      </c>
      <c r="C1610" s="3">
        <f>IF(A1610&lt;=0,0,MIN(24+8*MAX(A1610-3,0),100))</f>
        <v>100</v>
      </c>
      <c r="D1610" s="3">
        <f>IF(A1610&lt;=0,0,MAX(FLOOR(C1610/A1610,1),1))</f>
        <v>1</v>
      </c>
      <c r="E1610" s="3">
        <f>IF(A1610&lt;=0,0,MAX(D1610*B1610+2,4))</f>
        <v>163</v>
      </c>
      <c r="F1610" s="4">
        <f>IF(C1610=0,0,MAX(C1610-E1610,0)/C1610)</f>
        <v>0</v>
      </c>
      <c r="G1610" s="3">
        <f>ROUND(A1610*CfgRawCapacityPerServerTB,4)</f>
        <v>4631040</v>
      </c>
      <c r="H1610" s="3">
        <f>ROUND(G1610*F1610,4)</f>
        <v>0</v>
      </c>
      <c r="I1610" s="3">
        <f>ROUND(H1610*CfgCapacityHeadroomFactor,4)</f>
        <v>0</v>
      </c>
      <c r="J1610" s="4">
        <f>IF(G1610=0,0,ROUND(H1610/G1610*100,2))</f>
        <v>0</v>
      </c>
    </row>
    <row r="1611" spans="1:10">
      <c r="A1611">
        <v>1609</v>
      </c>
      <c r="B1611" s="2">
        <f>IF(A1611&lt;=0,0,INT((A1611-1)/10)+1)</f>
        <v>161</v>
      </c>
      <c r="C1611" s="3">
        <f>IF(A1611&lt;=0,0,MIN(24+8*MAX(A1611-3,0),100))</f>
        <v>100</v>
      </c>
      <c r="D1611" s="3">
        <f>IF(A1611&lt;=0,0,MAX(FLOOR(C1611/A1611,1),1))</f>
        <v>1</v>
      </c>
      <c r="E1611" s="3">
        <f>IF(A1611&lt;=0,0,MAX(D1611*B1611+2,4))</f>
        <v>163</v>
      </c>
      <c r="F1611" s="4">
        <f>IF(C1611=0,0,MAX(C1611-E1611,0)/C1611)</f>
        <v>0</v>
      </c>
      <c r="G1611" s="3">
        <f>ROUND(A1611*CfgRawCapacityPerServerTB,4)</f>
        <v>4633920</v>
      </c>
      <c r="H1611" s="3">
        <f>ROUND(G1611*F1611,4)</f>
        <v>0</v>
      </c>
      <c r="I1611" s="3">
        <f>ROUND(H1611*CfgCapacityHeadroomFactor,4)</f>
        <v>0</v>
      </c>
      <c r="J1611" s="4">
        <f>IF(G1611=0,0,ROUND(H1611/G1611*100,2))</f>
        <v>0</v>
      </c>
    </row>
    <row r="1612" spans="1:10">
      <c r="A1612">
        <v>1610</v>
      </c>
      <c r="B1612" s="2">
        <f>IF(A1612&lt;=0,0,INT((A1612-1)/10)+1)</f>
        <v>161</v>
      </c>
      <c r="C1612" s="3">
        <f>IF(A1612&lt;=0,0,MIN(24+8*MAX(A1612-3,0),100))</f>
        <v>100</v>
      </c>
      <c r="D1612" s="3">
        <f>IF(A1612&lt;=0,0,MAX(FLOOR(C1612/A1612,1),1))</f>
        <v>1</v>
      </c>
      <c r="E1612" s="3">
        <f>IF(A1612&lt;=0,0,MAX(D1612*B1612+2,4))</f>
        <v>163</v>
      </c>
      <c r="F1612" s="4">
        <f>IF(C1612=0,0,MAX(C1612-E1612,0)/C1612)</f>
        <v>0</v>
      </c>
      <c r="G1612" s="3">
        <f>ROUND(A1612*CfgRawCapacityPerServerTB,4)</f>
        <v>4636800</v>
      </c>
      <c r="H1612" s="3">
        <f>ROUND(G1612*F1612,4)</f>
        <v>0</v>
      </c>
      <c r="I1612" s="3">
        <f>ROUND(H1612*CfgCapacityHeadroomFactor,4)</f>
        <v>0</v>
      </c>
      <c r="J1612" s="4">
        <f>IF(G1612=0,0,ROUND(H1612/G1612*100,2))</f>
        <v>0</v>
      </c>
    </row>
    <row r="1613" spans="1:10">
      <c r="A1613">
        <v>1611</v>
      </c>
      <c r="B1613" s="2">
        <f>IF(A1613&lt;=0,0,INT((A1613-1)/10)+1)</f>
        <v>162</v>
      </c>
      <c r="C1613" s="3">
        <f>IF(A1613&lt;=0,0,MIN(24+8*MAX(A1613-3,0),100))</f>
        <v>100</v>
      </c>
      <c r="D1613" s="3">
        <f>IF(A1613&lt;=0,0,MAX(FLOOR(C1613/A1613,1),1))</f>
        <v>1</v>
      </c>
      <c r="E1613" s="3">
        <f>IF(A1613&lt;=0,0,MAX(D1613*B1613+2,4))</f>
        <v>164</v>
      </c>
      <c r="F1613" s="4">
        <f>IF(C1613=0,0,MAX(C1613-E1613,0)/C1613)</f>
        <v>0</v>
      </c>
      <c r="G1613" s="3">
        <f>ROUND(A1613*CfgRawCapacityPerServerTB,4)</f>
        <v>4639680</v>
      </c>
      <c r="H1613" s="3">
        <f>ROUND(G1613*F1613,4)</f>
        <v>0</v>
      </c>
      <c r="I1613" s="3">
        <f>ROUND(H1613*CfgCapacityHeadroomFactor,4)</f>
        <v>0</v>
      </c>
      <c r="J1613" s="4">
        <f>IF(G1613=0,0,ROUND(H1613/G1613*100,2))</f>
        <v>0</v>
      </c>
    </row>
    <row r="1614" spans="1:10">
      <c r="A1614">
        <v>1612</v>
      </c>
      <c r="B1614" s="2">
        <f>IF(A1614&lt;=0,0,INT((A1614-1)/10)+1)</f>
        <v>162</v>
      </c>
      <c r="C1614" s="3">
        <f>IF(A1614&lt;=0,0,MIN(24+8*MAX(A1614-3,0),100))</f>
        <v>100</v>
      </c>
      <c r="D1614" s="3">
        <f>IF(A1614&lt;=0,0,MAX(FLOOR(C1614/A1614,1),1))</f>
        <v>1</v>
      </c>
      <c r="E1614" s="3">
        <f>IF(A1614&lt;=0,0,MAX(D1614*B1614+2,4))</f>
        <v>164</v>
      </c>
      <c r="F1614" s="4">
        <f>IF(C1614=0,0,MAX(C1614-E1614,0)/C1614)</f>
        <v>0</v>
      </c>
      <c r="G1614" s="3">
        <f>ROUND(A1614*CfgRawCapacityPerServerTB,4)</f>
        <v>4642560</v>
      </c>
      <c r="H1614" s="3">
        <f>ROUND(G1614*F1614,4)</f>
        <v>0</v>
      </c>
      <c r="I1614" s="3">
        <f>ROUND(H1614*CfgCapacityHeadroomFactor,4)</f>
        <v>0</v>
      </c>
      <c r="J1614" s="4">
        <f>IF(G1614=0,0,ROUND(H1614/G1614*100,2))</f>
        <v>0</v>
      </c>
    </row>
    <row r="1615" spans="1:10">
      <c r="A1615">
        <v>1613</v>
      </c>
      <c r="B1615" s="2">
        <f>IF(A1615&lt;=0,0,INT((A1615-1)/10)+1)</f>
        <v>162</v>
      </c>
      <c r="C1615" s="3">
        <f>IF(A1615&lt;=0,0,MIN(24+8*MAX(A1615-3,0),100))</f>
        <v>100</v>
      </c>
      <c r="D1615" s="3">
        <f>IF(A1615&lt;=0,0,MAX(FLOOR(C1615/A1615,1),1))</f>
        <v>1</v>
      </c>
      <c r="E1615" s="3">
        <f>IF(A1615&lt;=0,0,MAX(D1615*B1615+2,4))</f>
        <v>164</v>
      </c>
      <c r="F1615" s="4">
        <f>IF(C1615=0,0,MAX(C1615-E1615,0)/C1615)</f>
        <v>0</v>
      </c>
      <c r="G1615" s="3">
        <f>ROUND(A1615*CfgRawCapacityPerServerTB,4)</f>
        <v>4645440</v>
      </c>
      <c r="H1615" s="3">
        <f>ROUND(G1615*F1615,4)</f>
        <v>0</v>
      </c>
      <c r="I1615" s="3">
        <f>ROUND(H1615*CfgCapacityHeadroomFactor,4)</f>
        <v>0</v>
      </c>
      <c r="J1615" s="4">
        <f>IF(G1615=0,0,ROUND(H1615/G1615*100,2))</f>
        <v>0</v>
      </c>
    </row>
    <row r="1616" spans="1:10">
      <c r="A1616">
        <v>1614</v>
      </c>
      <c r="B1616" s="2">
        <f>IF(A1616&lt;=0,0,INT((A1616-1)/10)+1)</f>
        <v>162</v>
      </c>
      <c r="C1616" s="3">
        <f>IF(A1616&lt;=0,0,MIN(24+8*MAX(A1616-3,0),100))</f>
        <v>100</v>
      </c>
      <c r="D1616" s="3">
        <f>IF(A1616&lt;=0,0,MAX(FLOOR(C1616/A1616,1),1))</f>
        <v>1</v>
      </c>
      <c r="E1616" s="3">
        <f>IF(A1616&lt;=0,0,MAX(D1616*B1616+2,4))</f>
        <v>164</v>
      </c>
      <c r="F1616" s="4">
        <f>IF(C1616=0,0,MAX(C1616-E1616,0)/C1616)</f>
        <v>0</v>
      </c>
      <c r="G1616" s="3">
        <f>ROUND(A1616*CfgRawCapacityPerServerTB,4)</f>
        <v>4648320</v>
      </c>
      <c r="H1616" s="3">
        <f>ROUND(G1616*F1616,4)</f>
        <v>0</v>
      </c>
      <c r="I1616" s="3">
        <f>ROUND(H1616*CfgCapacityHeadroomFactor,4)</f>
        <v>0</v>
      </c>
      <c r="J1616" s="4">
        <f>IF(G1616=0,0,ROUND(H1616/G1616*100,2))</f>
        <v>0</v>
      </c>
    </row>
    <row r="1617" spans="1:10">
      <c r="A1617">
        <v>1615</v>
      </c>
      <c r="B1617" s="2">
        <f>IF(A1617&lt;=0,0,INT((A1617-1)/10)+1)</f>
        <v>162</v>
      </c>
      <c r="C1617" s="3">
        <f>IF(A1617&lt;=0,0,MIN(24+8*MAX(A1617-3,0),100))</f>
        <v>100</v>
      </c>
      <c r="D1617" s="3">
        <f>IF(A1617&lt;=0,0,MAX(FLOOR(C1617/A1617,1),1))</f>
        <v>1</v>
      </c>
      <c r="E1617" s="3">
        <f>IF(A1617&lt;=0,0,MAX(D1617*B1617+2,4))</f>
        <v>164</v>
      </c>
      <c r="F1617" s="4">
        <f>IF(C1617=0,0,MAX(C1617-E1617,0)/C1617)</f>
        <v>0</v>
      </c>
      <c r="G1617" s="3">
        <f>ROUND(A1617*CfgRawCapacityPerServerTB,4)</f>
        <v>4651200</v>
      </c>
      <c r="H1617" s="3">
        <f>ROUND(G1617*F1617,4)</f>
        <v>0</v>
      </c>
      <c r="I1617" s="3">
        <f>ROUND(H1617*CfgCapacityHeadroomFactor,4)</f>
        <v>0</v>
      </c>
      <c r="J1617" s="4">
        <f>IF(G1617=0,0,ROUND(H1617/G1617*100,2))</f>
        <v>0</v>
      </c>
    </row>
    <row r="1618" spans="1:10">
      <c r="A1618">
        <v>1616</v>
      </c>
      <c r="B1618" s="2">
        <f>IF(A1618&lt;=0,0,INT((A1618-1)/10)+1)</f>
        <v>162</v>
      </c>
      <c r="C1618" s="3">
        <f>IF(A1618&lt;=0,0,MIN(24+8*MAX(A1618-3,0),100))</f>
        <v>100</v>
      </c>
      <c r="D1618" s="3">
        <f>IF(A1618&lt;=0,0,MAX(FLOOR(C1618/A1618,1),1))</f>
        <v>1</v>
      </c>
      <c r="E1618" s="3">
        <f>IF(A1618&lt;=0,0,MAX(D1618*B1618+2,4))</f>
        <v>164</v>
      </c>
      <c r="F1618" s="4">
        <f>IF(C1618=0,0,MAX(C1618-E1618,0)/C1618)</f>
        <v>0</v>
      </c>
      <c r="G1618" s="3">
        <f>ROUND(A1618*CfgRawCapacityPerServerTB,4)</f>
        <v>4654080</v>
      </c>
      <c r="H1618" s="3">
        <f>ROUND(G1618*F1618,4)</f>
        <v>0</v>
      </c>
      <c r="I1618" s="3">
        <f>ROUND(H1618*CfgCapacityHeadroomFactor,4)</f>
        <v>0</v>
      </c>
      <c r="J1618" s="4">
        <f>IF(G1618=0,0,ROUND(H1618/G1618*100,2))</f>
        <v>0</v>
      </c>
    </row>
    <row r="1619" spans="1:10">
      <c r="A1619">
        <v>1617</v>
      </c>
      <c r="B1619" s="2">
        <f>IF(A1619&lt;=0,0,INT((A1619-1)/10)+1)</f>
        <v>162</v>
      </c>
      <c r="C1619" s="3">
        <f>IF(A1619&lt;=0,0,MIN(24+8*MAX(A1619-3,0),100))</f>
        <v>100</v>
      </c>
      <c r="D1619" s="3">
        <f>IF(A1619&lt;=0,0,MAX(FLOOR(C1619/A1619,1),1))</f>
        <v>1</v>
      </c>
      <c r="E1619" s="3">
        <f>IF(A1619&lt;=0,0,MAX(D1619*B1619+2,4))</f>
        <v>164</v>
      </c>
      <c r="F1619" s="4">
        <f>IF(C1619=0,0,MAX(C1619-E1619,0)/C1619)</f>
        <v>0</v>
      </c>
      <c r="G1619" s="3">
        <f>ROUND(A1619*CfgRawCapacityPerServerTB,4)</f>
        <v>4656960</v>
      </c>
      <c r="H1619" s="3">
        <f>ROUND(G1619*F1619,4)</f>
        <v>0</v>
      </c>
      <c r="I1619" s="3">
        <f>ROUND(H1619*CfgCapacityHeadroomFactor,4)</f>
        <v>0</v>
      </c>
      <c r="J1619" s="4">
        <f>IF(G1619=0,0,ROUND(H1619/G1619*100,2))</f>
        <v>0</v>
      </c>
    </row>
    <row r="1620" spans="1:10">
      <c r="A1620">
        <v>1618</v>
      </c>
      <c r="B1620" s="2">
        <f>IF(A1620&lt;=0,0,INT((A1620-1)/10)+1)</f>
        <v>162</v>
      </c>
      <c r="C1620" s="3">
        <f>IF(A1620&lt;=0,0,MIN(24+8*MAX(A1620-3,0),100))</f>
        <v>100</v>
      </c>
      <c r="D1620" s="3">
        <f>IF(A1620&lt;=0,0,MAX(FLOOR(C1620/A1620,1),1))</f>
        <v>1</v>
      </c>
      <c r="E1620" s="3">
        <f>IF(A1620&lt;=0,0,MAX(D1620*B1620+2,4))</f>
        <v>164</v>
      </c>
      <c r="F1620" s="4">
        <f>IF(C1620=0,0,MAX(C1620-E1620,0)/C1620)</f>
        <v>0</v>
      </c>
      <c r="G1620" s="3">
        <f>ROUND(A1620*CfgRawCapacityPerServerTB,4)</f>
        <v>4659840</v>
      </c>
      <c r="H1620" s="3">
        <f>ROUND(G1620*F1620,4)</f>
        <v>0</v>
      </c>
      <c r="I1620" s="3">
        <f>ROUND(H1620*CfgCapacityHeadroomFactor,4)</f>
        <v>0</v>
      </c>
      <c r="J1620" s="4">
        <f>IF(G1620=0,0,ROUND(H1620/G1620*100,2))</f>
        <v>0</v>
      </c>
    </row>
    <row r="1621" spans="1:10">
      <c r="A1621">
        <v>1619</v>
      </c>
      <c r="B1621" s="2">
        <f>IF(A1621&lt;=0,0,INT((A1621-1)/10)+1)</f>
        <v>162</v>
      </c>
      <c r="C1621" s="3">
        <f>IF(A1621&lt;=0,0,MIN(24+8*MAX(A1621-3,0),100))</f>
        <v>100</v>
      </c>
      <c r="D1621" s="3">
        <f>IF(A1621&lt;=0,0,MAX(FLOOR(C1621/A1621,1),1))</f>
        <v>1</v>
      </c>
      <c r="E1621" s="3">
        <f>IF(A1621&lt;=0,0,MAX(D1621*B1621+2,4))</f>
        <v>164</v>
      </c>
      <c r="F1621" s="4">
        <f>IF(C1621=0,0,MAX(C1621-E1621,0)/C1621)</f>
        <v>0</v>
      </c>
      <c r="G1621" s="3">
        <f>ROUND(A1621*CfgRawCapacityPerServerTB,4)</f>
        <v>4662720</v>
      </c>
      <c r="H1621" s="3">
        <f>ROUND(G1621*F1621,4)</f>
        <v>0</v>
      </c>
      <c r="I1621" s="3">
        <f>ROUND(H1621*CfgCapacityHeadroomFactor,4)</f>
        <v>0</v>
      </c>
      <c r="J1621" s="4">
        <f>IF(G1621=0,0,ROUND(H1621/G1621*100,2))</f>
        <v>0</v>
      </c>
    </row>
    <row r="1622" spans="1:10">
      <c r="A1622">
        <v>1620</v>
      </c>
      <c r="B1622" s="2">
        <f>IF(A1622&lt;=0,0,INT((A1622-1)/10)+1)</f>
        <v>162</v>
      </c>
      <c r="C1622" s="3">
        <f>IF(A1622&lt;=0,0,MIN(24+8*MAX(A1622-3,0),100))</f>
        <v>100</v>
      </c>
      <c r="D1622" s="3">
        <f>IF(A1622&lt;=0,0,MAX(FLOOR(C1622/A1622,1),1))</f>
        <v>1</v>
      </c>
      <c r="E1622" s="3">
        <f>IF(A1622&lt;=0,0,MAX(D1622*B1622+2,4))</f>
        <v>164</v>
      </c>
      <c r="F1622" s="4">
        <f>IF(C1622=0,0,MAX(C1622-E1622,0)/C1622)</f>
        <v>0</v>
      </c>
      <c r="G1622" s="3">
        <f>ROUND(A1622*CfgRawCapacityPerServerTB,4)</f>
        <v>4665600</v>
      </c>
      <c r="H1622" s="3">
        <f>ROUND(G1622*F1622,4)</f>
        <v>0</v>
      </c>
      <c r="I1622" s="3">
        <f>ROUND(H1622*CfgCapacityHeadroomFactor,4)</f>
        <v>0</v>
      </c>
      <c r="J1622" s="4">
        <f>IF(G1622=0,0,ROUND(H1622/G1622*100,2))</f>
        <v>0</v>
      </c>
    </row>
    <row r="1623" spans="1:10">
      <c r="A1623">
        <v>1621</v>
      </c>
      <c r="B1623" s="2">
        <f>IF(A1623&lt;=0,0,INT((A1623-1)/10)+1)</f>
        <v>163</v>
      </c>
      <c r="C1623" s="3">
        <f>IF(A1623&lt;=0,0,MIN(24+8*MAX(A1623-3,0),100))</f>
        <v>100</v>
      </c>
      <c r="D1623" s="3">
        <f>IF(A1623&lt;=0,0,MAX(FLOOR(C1623/A1623,1),1))</f>
        <v>1</v>
      </c>
      <c r="E1623" s="3">
        <f>IF(A1623&lt;=0,0,MAX(D1623*B1623+2,4))</f>
        <v>165</v>
      </c>
      <c r="F1623" s="4">
        <f>IF(C1623=0,0,MAX(C1623-E1623,0)/C1623)</f>
        <v>0</v>
      </c>
      <c r="G1623" s="3">
        <f>ROUND(A1623*CfgRawCapacityPerServerTB,4)</f>
        <v>4668480</v>
      </c>
      <c r="H1623" s="3">
        <f>ROUND(G1623*F1623,4)</f>
        <v>0</v>
      </c>
      <c r="I1623" s="3">
        <f>ROUND(H1623*CfgCapacityHeadroomFactor,4)</f>
        <v>0</v>
      </c>
      <c r="J1623" s="4">
        <f>IF(G1623=0,0,ROUND(H1623/G1623*100,2))</f>
        <v>0</v>
      </c>
    </row>
    <row r="1624" spans="1:10">
      <c r="A1624">
        <v>1622</v>
      </c>
      <c r="B1624" s="2">
        <f>IF(A1624&lt;=0,0,INT((A1624-1)/10)+1)</f>
        <v>163</v>
      </c>
      <c r="C1624" s="3">
        <f>IF(A1624&lt;=0,0,MIN(24+8*MAX(A1624-3,0),100))</f>
        <v>100</v>
      </c>
      <c r="D1624" s="3">
        <f>IF(A1624&lt;=0,0,MAX(FLOOR(C1624/A1624,1),1))</f>
        <v>1</v>
      </c>
      <c r="E1624" s="3">
        <f>IF(A1624&lt;=0,0,MAX(D1624*B1624+2,4))</f>
        <v>165</v>
      </c>
      <c r="F1624" s="4">
        <f>IF(C1624=0,0,MAX(C1624-E1624,0)/C1624)</f>
        <v>0</v>
      </c>
      <c r="G1624" s="3">
        <f>ROUND(A1624*CfgRawCapacityPerServerTB,4)</f>
        <v>4671360</v>
      </c>
      <c r="H1624" s="3">
        <f>ROUND(G1624*F1624,4)</f>
        <v>0</v>
      </c>
      <c r="I1624" s="3">
        <f>ROUND(H1624*CfgCapacityHeadroomFactor,4)</f>
        <v>0</v>
      </c>
      <c r="J1624" s="4">
        <f>IF(G1624=0,0,ROUND(H1624/G1624*100,2))</f>
        <v>0</v>
      </c>
    </row>
    <row r="1625" spans="1:10">
      <c r="A1625">
        <v>1623</v>
      </c>
      <c r="B1625" s="2">
        <f>IF(A1625&lt;=0,0,INT((A1625-1)/10)+1)</f>
        <v>163</v>
      </c>
      <c r="C1625" s="3">
        <f>IF(A1625&lt;=0,0,MIN(24+8*MAX(A1625-3,0),100))</f>
        <v>100</v>
      </c>
      <c r="D1625" s="3">
        <f>IF(A1625&lt;=0,0,MAX(FLOOR(C1625/A1625,1),1))</f>
        <v>1</v>
      </c>
      <c r="E1625" s="3">
        <f>IF(A1625&lt;=0,0,MAX(D1625*B1625+2,4))</f>
        <v>165</v>
      </c>
      <c r="F1625" s="4">
        <f>IF(C1625=0,0,MAX(C1625-E1625,0)/C1625)</f>
        <v>0</v>
      </c>
      <c r="G1625" s="3">
        <f>ROUND(A1625*CfgRawCapacityPerServerTB,4)</f>
        <v>4674240</v>
      </c>
      <c r="H1625" s="3">
        <f>ROUND(G1625*F1625,4)</f>
        <v>0</v>
      </c>
      <c r="I1625" s="3">
        <f>ROUND(H1625*CfgCapacityHeadroomFactor,4)</f>
        <v>0</v>
      </c>
      <c r="J1625" s="4">
        <f>IF(G1625=0,0,ROUND(H1625/G1625*100,2))</f>
        <v>0</v>
      </c>
    </row>
    <row r="1626" spans="1:10">
      <c r="A1626">
        <v>1624</v>
      </c>
      <c r="B1626" s="2">
        <f>IF(A1626&lt;=0,0,INT((A1626-1)/10)+1)</f>
        <v>163</v>
      </c>
      <c r="C1626" s="3">
        <f>IF(A1626&lt;=0,0,MIN(24+8*MAX(A1626-3,0),100))</f>
        <v>100</v>
      </c>
      <c r="D1626" s="3">
        <f>IF(A1626&lt;=0,0,MAX(FLOOR(C1626/A1626,1),1))</f>
        <v>1</v>
      </c>
      <c r="E1626" s="3">
        <f>IF(A1626&lt;=0,0,MAX(D1626*B1626+2,4))</f>
        <v>165</v>
      </c>
      <c r="F1626" s="4">
        <f>IF(C1626=0,0,MAX(C1626-E1626,0)/C1626)</f>
        <v>0</v>
      </c>
      <c r="G1626" s="3">
        <f>ROUND(A1626*CfgRawCapacityPerServerTB,4)</f>
        <v>4677120</v>
      </c>
      <c r="H1626" s="3">
        <f>ROUND(G1626*F1626,4)</f>
        <v>0</v>
      </c>
      <c r="I1626" s="3">
        <f>ROUND(H1626*CfgCapacityHeadroomFactor,4)</f>
        <v>0</v>
      </c>
      <c r="J1626" s="4">
        <f>IF(G1626=0,0,ROUND(H1626/G1626*100,2))</f>
        <v>0</v>
      </c>
    </row>
    <row r="1627" spans="1:10">
      <c r="A1627">
        <v>1625</v>
      </c>
      <c r="B1627" s="2">
        <f>IF(A1627&lt;=0,0,INT((A1627-1)/10)+1)</f>
        <v>163</v>
      </c>
      <c r="C1627" s="3">
        <f>IF(A1627&lt;=0,0,MIN(24+8*MAX(A1627-3,0),100))</f>
        <v>100</v>
      </c>
      <c r="D1627" s="3">
        <f>IF(A1627&lt;=0,0,MAX(FLOOR(C1627/A1627,1),1))</f>
        <v>1</v>
      </c>
      <c r="E1627" s="3">
        <f>IF(A1627&lt;=0,0,MAX(D1627*B1627+2,4))</f>
        <v>165</v>
      </c>
      <c r="F1627" s="4">
        <f>IF(C1627=0,0,MAX(C1627-E1627,0)/C1627)</f>
        <v>0</v>
      </c>
      <c r="G1627" s="3">
        <f>ROUND(A1627*CfgRawCapacityPerServerTB,4)</f>
        <v>4680000</v>
      </c>
      <c r="H1627" s="3">
        <f>ROUND(G1627*F1627,4)</f>
        <v>0</v>
      </c>
      <c r="I1627" s="3">
        <f>ROUND(H1627*CfgCapacityHeadroomFactor,4)</f>
        <v>0</v>
      </c>
      <c r="J1627" s="4">
        <f>IF(G1627=0,0,ROUND(H1627/G1627*100,2))</f>
        <v>0</v>
      </c>
    </row>
    <row r="1628" spans="1:10">
      <c r="A1628">
        <v>1626</v>
      </c>
      <c r="B1628" s="2">
        <f>IF(A1628&lt;=0,0,INT((A1628-1)/10)+1)</f>
        <v>163</v>
      </c>
      <c r="C1628" s="3">
        <f>IF(A1628&lt;=0,0,MIN(24+8*MAX(A1628-3,0),100))</f>
        <v>100</v>
      </c>
      <c r="D1628" s="3">
        <f>IF(A1628&lt;=0,0,MAX(FLOOR(C1628/A1628,1),1))</f>
        <v>1</v>
      </c>
      <c r="E1628" s="3">
        <f>IF(A1628&lt;=0,0,MAX(D1628*B1628+2,4))</f>
        <v>165</v>
      </c>
      <c r="F1628" s="4">
        <f>IF(C1628=0,0,MAX(C1628-E1628,0)/C1628)</f>
        <v>0</v>
      </c>
      <c r="G1628" s="3">
        <f>ROUND(A1628*CfgRawCapacityPerServerTB,4)</f>
        <v>4682880</v>
      </c>
      <c r="H1628" s="3">
        <f>ROUND(G1628*F1628,4)</f>
        <v>0</v>
      </c>
      <c r="I1628" s="3">
        <f>ROUND(H1628*CfgCapacityHeadroomFactor,4)</f>
        <v>0</v>
      </c>
      <c r="J1628" s="4">
        <f>IF(G1628=0,0,ROUND(H1628/G1628*100,2))</f>
        <v>0</v>
      </c>
    </row>
    <row r="1629" spans="1:10">
      <c r="A1629">
        <v>1627</v>
      </c>
      <c r="B1629" s="2">
        <f>IF(A1629&lt;=0,0,INT((A1629-1)/10)+1)</f>
        <v>163</v>
      </c>
      <c r="C1629" s="3">
        <f>IF(A1629&lt;=0,0,MIN(24+8*MAX(A1629-3,0),100))</f>
        <v>100</v>
      </c>
      <c r="D1629" s="3">
        <f>IF(A1629&lt;=0,0,MAX(FLOOR(C1629/A1629,1),1))</f>
        <v>1</v>
      </c>
      <c r="E1629" s="3">
        <f>IF(A1629&lt;=0,0,MAX(D1629*B1629+2,4))</f>
        <v>165</v>
      </c>
      <c r="F1629" s="4">
        <f>IF(C1629=0,0,MAX(C1629-E1629,0)/C1629)</f>
        <v>0</v>
      </c>
      <c r="G1629" s="3">
        <f>ROUND(A1629*CfgRawCapacityPerServerTB,4)</f>
        <v>4685760</v>
      </c>
      <c r="H1629" s="3">
        <f>ROUND(G1629*F1629,4)</f>
        <v>0</v>
      </c>
      <c r="I1629" s="3">
        <f>ROUND(H1629*CfgCapacityHeadroomFactor,4)</f>
        <v>0</v>
      </c>
      <c r="J1629" s="4">
        <f>IF(G1629=0,0,ROUND(H1629/G1629*100,2))</f>
        <v>0</v>
      </c>
    </row>
    <row r="1630" spans="1:10">
      <c r="A1630">
        <v>1628</v>
      </c>
      <c r="B1630" s="2">
        <f>IF(A1630&lt;=0,0,INT((A1630-1)/10)+1)</f>
        <v>163</v>
      </c>
      <c r="C1630" s="3">
        <f>IF(A1630&lt;=0,0,MIN(24+8*MAX(A1630-3,0),100))</f>
        <v>100</v>
      </c>
      <c r="D1630" s="3">
        <f>IF(A1630&lt;=0,0,MAX(FLOOR(C1630/A1630,1),1))</f>
        <v>1</v>
      </c>
      <c r="E1630" s="3">
        <f>IF(A1630&lt;=0,0,MAX(D1630*B1630+2,4))</f>
        <v>165</v>
      </c>
      <c r="F1630" s="4">
        <f>IF(C1630=0,0,MAX(C1630-E1630,0)/C1630)</f>
        <v>0</v>
      </c>
      <c r="G1630" s="3">
        <f>ROUND(A1630*CfgRawCapacityPerServerTB,4)</f>
        <v>4688640</v>
      </c>
      <c r="H1630" s="3">
        <f>ROUND(G1630*F1630,4)</f>
        <v>0</v>
      </c>
      <c r="I1630" s="3">
        <f>ROUND(H1630*CfgCapacityHeadroomFactor,4)</f>
        <v>0</v>
      </c>
      <c r="J1630" s="4">
        <f>IF(G1630=0,0,ROUND(H1630/G1630*100,2))</f>
        <v>0</v>
      </c>
    </row>
    <row r="1631" spans="1:10">
      <c r="A1631">
        <v>1629</v>
      </c>
      <c r="B1631" s="2">
        <f>IF(A1631&lt;=0,0,INT((A1631-1)/10)+1)</f>
        <v>163</v>
      </c>
      <c r="C1631" s="3">
        <f>IF(A1631&lt;=0,0,MIN(24+8*MAX(A1631-3,0),100))</f>
        <v>100</v>
      </c>
      <c r="D1631" s="3">
        <f>IF(A1631&lt;=0,0,MAX(FLOOR(C1631/A1631,1),1))</f>
        <v>1</v>
      </c>
      <c r="E1631" s="3">
        <f>IF(A1631&lt;=0,0,MAX(D1631*B1631+2,4))</f>
        <v>165</v>
      </c>
      <c r="F1631" s="4">
        <f>IF(C1631=0,0,MAX(C1631-E1631,0)/C1631)</f>
        <v>0</v>
      </c>
      <c r="G1631" s="3">
        <f>ROUND(A1631*CfgRawCapacityPerServerTB,4)</f>
        <v>4691520</v>
      </c>
      <c r="H1631" s="3">
        <f>ROUND(G1631*F1631,4)</f>
        <v>0</v>
      </c>
      <c r="I1631" s="3">
        <f>ROUND(H1631*CfgCapacityHeadroomFactor,4)</f>
        <v>0</v>
      </c>
      <c r="J1631" s="4">
        <f>IF(G1631=0,0,ROUND(H1631/G1631*100,2))</f>
        <v>0</v>
      </c>
    </row>
    <row r="1632" spans="1:10">
      <c r="A1632">
        <v>1630</v>
      </c>
      <c r="B1632" s="2">
        <f>IF(A1632&lt;=0,0,INT((A1632-1)/10)+1)</f>
        <v>163</v>
      </c>
      <c r="C1632" s="3">
        <f>IF(A1632&lt;=0,0,MIN(24+8*MAX(A1632-3,0),100))</f>
        <v>100</v>
      </c>
      <c r="D1632" s="3">
        <f>IF(A1632&lt;=0,0,MAX(FLOOR(C1632/A1632,1),1))</f>
        <v>1</v>
      </c>
      <c r="E1632" s="3">
        <f>IF(A1632&lt;=0,0,MAX(D1632*B1632+2,4))</f>
        <v>165</v>
      </c>
      <c r="F1632" s="4">
        <f>IF(C1632=0,0,MAX(C1632-E1632,0)/C1632)</f>
        <v>0</v>
      </c>
      <c r="G1632" s="3">
        <f>ROUND(A1632*CfgRawCapacityPerServerTB,4)</f>
        <v>4694400</v>
      </c>
      <c r="H1632" s="3">
        <f>ROUND(G1632*F1632,4)</f>
        <v>0</v>
      </c>
      <c r="I1632" s="3">
        <f>ROUND(H1632*CfgCapacityHeadroomFactor,4)</f>
        <v>0</v>
      </c>
      <c r="J1632" s="4">
        <f>IF(G1632=0,0,ROUND(H1632/G1632*100,2))</f>
        <v>0</v>
      </c>
    </row>
    <row r="1633" spans="1:10">
      <c r="A1633">
        <v>1631</v>
      </c>
      <c r="B1633" s="2">
        <f>IF(A1633&lt;=0,0,INT((A1633-1)/10)+1)</f>
        <v>164</v>
      </c>
      <c r="C1633" s="3">
        <f>IF(A1633&lt;=0,0,MIN(24+8*MAX(A1633-3,0),100))</f>
        <v>100</v>
      </c>
      <c r="D1633" s="3">
        <f>IF(A1633&lt;=0,0,MAX(FLOOR(C1633/A1633,1),1))</f>
        <v>1</v>
      </c>
      <c r="E1633" s="3">
        <f>IF(A1633&lt;=0,0,MAX(D1633*B1633+2,4))</f>
        <v>166</v>
      </c>
      <c r="F1633" s="4">
        <f>IF(C1633=0,0,MAX(C1633-E1633,0)/C1633)</f>
        <v>0</v>
      </c>
      <c r="G1633" s="3">
        <f>ROUND(A1633*CfgRawCapacityPerServerTB,4)</f>
        <v>4697280</v>
      </c>
      <c r="H1633" s="3">
        <f>ROUND(G1633*F1633,4)</f>
        <v>0</v>
      </c>
      <c r="I1633" s="3">
        <f>ROUND(H1633*CfgCapacityHeadroomFactor,4)</f>
        <v>0</v>
      </c>
      <c r="J1633" s="4">
        <f>IF(G1633=0,0,ROUND(H1633/G1633*100,2))</f>
        <v>0</v>
      </c>
    </row>
    <row r="1634" spans="1:10">
      <c r="A1634">
        <v>1632</v>
      </c>
      <c r="B1634" s="2">
        <f>IF(A1634&lt;=0,0,INT((A1634-1)/10)+1)</f>
        <v>164</v>
      </c>
      <c r="C1634" s="3">
        <f>IF(A1634&lt;=0,0,MIN(24+8*MAX(A1634-3,0),100))</f>
        <v>100</v>
      </c>
      <c r="D1634" s="3">
        <f>IF(A1634&lt;=0,0,MAX(FLOOR(C1634/A1634,1),1))</f>
        <v>1</v>
      </c>
      <c r="E1634" s="3">
        <f>IF(A1634&lt;=0,0,MAX(D1634*B1634+2,4))</f>
        <v>166</v>
      </c>
      <c r="F1634" s="4">
        <f>IF(C1634=0,0,MAX(C1634-E1634,0)/C1634)</f>
        <v>0</v>
      </c>
      <c r="G1634" s="3">
        <f>ROUND(A1634*CfgRawCapacityPerServerTB,4)</f>
        <v>4700160</v>
      </c>
      <c r="H1634" s="3">
        <f>ROUND(G1634*F1634,4)</f>
        <v>0</v>
      </c>
      <c r="I1634" s="3">
        <f>ROUND(H1634*CfgCapacityHeadroomFactor,4)</f>
        <v>0</v>
      </c>
      <c r="J1634" s="4">
        <f>IF(G1634=0,0,ROUND(H1634/G1634*100,2))</f>
        <v>0</v>
      </c>
    </row>
    <row r="1635" spans="1:10">
      <c r="A1635">
        <v>1633</v>
      </c>
      <c r="B1635" s="2">
        <f>IF(A1635&lt;=0,0,INT((A1635-1)/10)+1)</f>
        <v>164</v>
      </c>
      <c r="C1635" s="3">
        <f>IF(A1635&lt;=0,0,MIN(24+8*MAX(A1635-3,0),100))</f>
        <v>100</v>
      </c>
      <c r="D1635" s="3">
        <f>IF(A1635&lt;=0,0,MAX(FLOOR(C1635/A1635,1),1))</f>
        <v>1</v>
      </c>
      <c r="E1635" s="3">
        <f>IF(A1635&lt;=0,0,MAX(D1635*B1635+2,4))</f>
        <v>166</v>
      </c>
      <c r="F1635" s="4">
        <f>IF(C1635=0,0,MAX(C1635-E1635,0)/C1635)</f>
        <v>0</v>
      </c>
      <c r="G1635" s="3">
        <f>ROUND(A1635*CfgRawCapacityPerServerTB,4)</f>
        <v>4703040</v>
      </c>
      <c r="H1635" s="3">
        <f>ROUND(G1635*F1635,4)</f>
        <v>0</v>
      </c>
      <c r="I1635" s="3">
        <f>ROUND(H1635*CfgCapacityHeadroomFactor,4)</f>
        <v>0</v>
      </c>
      <c r="J1635" s="4">
        <f>IF(G1635=0,0,ROUND(H1635/G1635*100,2))</f>
        <v>0</v>
      </c>
    </row>
    <row r="1636" spans="1:10">
      <c r="A1636">
        <v>1634</v>
      </c>
      <c r="B1636" s="2">
        <f>IF(A1636&lt;=0,0,INT((A1636-1)/10)+1)</f>
        <v>164</v>
      </c>
      <c r="C1636" s="3">
        <f>IF(A1636&lt;=0,0,MIN(24+8*MAX(A1636-3,0),100))</f>
        <v>100</v>
      </c>
      <c r="D1636" s="3">
        <f>IF(A1636&lt;=0,0,MAX(FLOOR(C1636/A1636,1),1))</f>
        <v>1</v>
      </c>
      <c r="E1636" s="3">
        <f>IF(A1636&lt;=0,0,MAX(D1636*B1636+2,4))</f>
        <v>166</v>
      </c>
      <c r="F1636" s="4">
        <f>IF(C1636=0,0,MAX(C1636-E1636,0)/C1636)</f>
        <v>0</v>
      </c>
      <c r="G1636" s="3">
        <f>ROUND(A1636*CfgRawCapacityPerServerTB,4)</f>
        <v>4705920</v>
      </c>
      <c r="H1636" s="3">
        <f>ROUND(G1636*F1636,4)</f>
        <v>0</v>
      </c>
      <c r="I1636" s="3">
        <f>ROUND(H1636*CfgCapacityHeadroomFactor,4)</f>
        <v>0</v>
      </c>
      <c r="J1636" s="4">
        <f>IF(G1636=0,0,ROUND(H1636/G1636*100,2))</f>
        <v>0</v>
      </c>
    </row>
    <row r="1637" spans="1:10">
      <c r="A1637">
        <v>1635</v>
      </c>
      <c r="B1637" s="2">
        <f>IF(A1637&lt;=0,0,INT((A1637-1)/10)+1)</f>
        <v>164</v>
      </c>
      <c r="C1637" s="3">
        <f>IF(A1637&lt;=0,0,MIN(24+8*MAX(A1637-3,0),100))</f>
        <v>100</v>
      </c>
      <c r="D1637" s="3">
        <f>IF(A1637&lt;=0,0,MAX(FLOOR(C1637/A1637,1),1))</f>
        <v>1</v>
      </c>
      <c r="E1637" s="3">
        <f>IF(A1637&lt;=0,0,MAX(D1637*B1637+2,4))</f>
        <v>166</v>
      </c>
      <c r="F1637" s="4">
        <f>IF(C1637=0,0,MAX(C1637-E1637,0)/C1637)</f>
        <v>0</v>
      </c>
      <c r="G1637" s="3">
        <f>ROUND(A1637*CfgRawCapacityPerServerTB,4)</f>
        <v>4708800</v>
      </c>
      <c r="H1637" s="3">
        <f>ROUND(G1637*F1637,4)</f>
        <v>0</v>
      </c>
      <c r="I1637" s="3">
        <f>ROUND(H1637*CfgCapacityHeadroomFactor,4)</f>
        <v>0</v>
      </c>
      <c r="J1637" s="4">
        <f>IF(G1637=0,0,ROUND(H1637/G1637*100,2))</f>
        <v>0</v>
      </c>
    </row>
    <row r="1638" spans="1:10">
      <c r="A1638">
        <v>1636</v>
      </c>
      <c r="B1638" s="2">
        <f>IF(A1638&lt;=0,0,INT((A1638-1)/10)+1)</f>
        <v>164</v>
      </c>
      <c r="C1638" s="3">
        <f>IF(A1638&lt;=0,0,MIN(24+8*MAX(A1638-3,0),100))</f>
        <v>100</v>
      </c>
      <c r="D1638" s="3">
        <f>IF(A1638&lt;=0,0,MAX(FLOOR(C1638/A1638,1),1))</f>
        <v>1</v>
      </c>
      <c r="E1638" s="3">
        <f>IF(A1638&lt;=0,0,MAX(D1638*B1638+2,4))</f>
        <v>166</v>
      </c>
      <c r="F1638" s="4">
        <f>IF(C1638=0,0,MAX(C1638-E1638,0)/C1638)</f>
        <v>0</v>
      </c>
      <c r="G1638" s="3">
        <f>ROUND(A1638*CfgRawCapacityPerServerTB,4)</f>
        <v>4711680</v>
      </c>
      <c r="H1638" s="3">
        <f>ROUND(G1638*F1638,4)</f>
        <v>0</v>
      </c>
      <c r="I1638" s="3">
        <f>ROUND(H1638*CfgCapacityHeadroomFactor,4)</f>
        <v>0</v>
      </c>
      <c r="J1638" s="4">
        <f>IF(G1638=0,0,ROUND(H1638/G1638*100,2))</f>
        <v>0</v>
      </c>
    </row>
    <row r="1639" spans="1:10">
      <c r="A1639">
        <v>1637</v>
      </c>
      <c r="B1639" s="2">
        <f>IF(A1639&lt;=0,0,INT((A1639-1)/10)+1)</f>
        <v>164</v>
      </c>
      <c r="C1639" s="3">
        <f>IF(A1639&lt;=0,0,MIN(24+8*MAX(A1639-3,0),100))</f>
        <v>100</v>
      </c>
      <c r="D1639" s="3">
        <f>IF(A1639&lt;=0,0,MAX(FLOOR(C1639/A1639,1),1))</f>
        <v>1</v>
      </c>
      <c r="E1639" s="3">
        <f>IF(A1639&lt;=0,0,MAX(D1639*B1639+2,4))</f>
        <v>166</v>
      </c>
      <c r="F1639" s="4">
        <f>IF(C1639=0,0,MAX(C1639-E1639,0)/C1639)</f>
        <v>0</v>
      </c>
      <c r="G1639" s="3">
        <f>ROUND(A1639*CfgRawCapacityPerServerTB,4)</f>
        <v>4714560</v>
      </c>
      <c r="H1639" s="3">
        <f>ROUND(G1639*F1639,4)</f>
        <v>0</v>
      </c>
      <c r="I1639" s="3">
        <f>ROUND(H1639*CfgCapacityHeadroomFactor,4)</f>
        <v>0</v>
      </c>
      <c r="J1639" s="4">
        <f>IF(G1639=0,0,ROUND(H1639/G1639*100,2))</f>
        <v>0</v>
      </c>
    </row>
    <row r="1640" spans="1:10">
      <c r="A1640">
        <v>1638</v>
      </c>
      <c r="B1640" s="2">
        <f>IF(A1640&lt;=0,0,INT((A1640-1)/10)+1)</f>
        <v>164</v>
      </c>
      <c r="C1640" s="3">
        <f>IF(A1640&lt;=0,0,MIN(24+8*MAX(A1640-3,0),100))</f>
        <v>100</v>
      </c>
      <c r="D1640" s="3">
        <f>IF(A1640&lt;=0,0,MAX(FLOOR(C1640/A1640,1),1))</f>
        <v>1</v>
      </c>
      <c r="E1640" s="3">
        <f>IF(A1640&lt;=0,0,MAX(D1640*B1640+2,4))</f>
        <v>166</v>
      </c>
      <c r="F1640" s="4">
        <f>IF(C1640=0,0,MAX(C1640-E1640,0)/C1640)</f>
        <v>0</v>
      </c>
      <c r="G1640" s="3">
        <f>ROUND(A1640*CfgRawCapacityPerServerTB,4)</f>
        <v>4717440</v>
      </c>
      <c r="H1640" s="3">
        <f>ROUND(G1640*F1640,4)</f>
        <v>0</v>
      </c>
      <c r="I1640" s="3">
        <f>ROUND(H1640*CfgCapacityHeadroomFactor,4)</f>
        <v>0</v>
      </c>
      <c r="J1640" s="4">
        <f>IF(G1640=0,0,ROUND(H1640/G1640*100,2))</f>
        <v>0</v>
      </c>
    </row>
    <row r="1641" spans="1:10">
      <c r="A1641">
        <v>1639</v>
      </c>
      <c r="B1641" s="2">
        <f>IF(A1641&lt;=0,0,INT((A1641-1)/10)+1)</f>
        <v>164</v>
      </c>
      <c r="C1641" s="3">
        <f>IF(A1641&lt;=0,0,MIN(24+8*MAX(A1641-3,0),100))</f>
        <v>100</v>
      </c>
      <c r="D1641" s="3">
        <f>IF(A1641&lt;=0,0,MAX(FLOOR(C1641/A1641,1),1))</f>
        <v>1</v>
      </c>
      <c r="E1641" s="3">
        <f>IF(A1641&lt;=0,0,MAX(D1641*B1641+2,4))</f>
        <v>166</v>
      </c>
      <c r="F1641" s="4">
        <f>IF(C1641=0,0,MAX(C1641-E1641,0)/C1641)</f>
        <v>0</v>
      </c>
      <c r="G1641" s="3">
        <f>ROUND(A1641*CfgRawCapacityPerServerTB,4)</f>
        <v>4720320</v>
      </c>
      <c r="H1641" s="3">
        <f>ROUND(G1641*F1641,4)</f>
        <v>0</v>
      </c>
      <c r="I1641" s="3">
        <f>ROUND(H1641*CfgCapacityHeadroomFactor,4)</f>
        <v>0</v>
      </c>
      <c r="J1641" s="4">
        <f>IF(G1641=0,0,ROUND(H1641/G1641*100,2))</f>
        <v>0</v>
      </c>
    </row>
    <row r="1642" spans="1:10">
      <c r="A1642">
        <v>1640</v>
      </c>
      <c r="B1642" s="2">
        <f>IF(A1642&lt;=0,0,INT((A1642-1)/10)+1)</f>
        <v>164</v>
      </c>
      <c r="C1642" s="3">
        <f>IF(A1642&lt;=0,0,MIN(24+8*MAX(A1642-3,0),100))</f>
        <v>100</v>
      </c>
      <c r="D1642" s="3">
        <f>IF(A1642&lt;=0,0,MAX(FLOOR(C1642/A1642,1),1))</f>
        <v>1</v>
      </c>
      <c r="E1642" s="3">
        <f>IF(A1642&lt;=0,0,MAX(D1642*B1642+2,4))</f>
        <v>166</v>
      </c>
      <c r="F1642" s="4">
        <f>IF(C1642=0,0,MAX(C1642-E1642,0)/C1642)</f>
        <v>0</v>
      </c>
      <c r="G1642" s="3">
        <f>ROUND(A1642*CfgRawCapacityPerServerTB,4)</f>
        <v>4723200</v>
      </c>
      <c r="H1642" s="3">
        <f>ROUND(G1642*F1642,4)</f>
        <v>0</v>
      </c>
      <c r="I1642" s="3">
        <f>ROUND(H1642*CfgCapacityHeadroomFactor,4)</f>
        <v>0</v>
      </c>
      <c r="J1642" s="4">
        <f>IF(G1642=0,0,ROUND(H1642/G1642*100,2))</f>
        <v>0</v>
      </c>
    </row>
    <row r="1643" spans="1:10">
      <c r="A1643">
        <v>1641</v>
      </c>
      <c r="B1643" s="2">
        <f>IF(A1643&lt;=0,0,INT((A1643-1)/10)+1)</f>
        <v>165</v>
      </c>
      <c r="C1643" s="3">
        <f>IF(A1643&lt;=0,0,MIN(24+8*MAX(A1643-3,0),100))</f>
        <v>100</v>
      </c>
      <c r="D1643" s="3">
        <f>IF(A1643&lt;=0,0,MAX(FLOOR(C1643/A1643,1),1))</f>
        <v>1</v>
      </c>
      <c r="E1643" s="3">
        <f>IF(A1643&lt;=0,0,MAX(D1643*B1643+2,4))</f>
        <v>167</v>
      </c>
      <c r="F1643" s="4">
        <f>IF(C1643=0,0,MAX(C1643-E1643,0)/C1643)</f>
        <v>0</v>
      </c>
      <c r="G1643" s="3">
        <f>ROUND(A1643*CfgRawCapacityPerServerTB,4)</f>
        <v>4726080</v>
      </c>
      <c r="H1643" s="3">
        <f>ROUND(G1643*F1643,4)</f>
        <v>0</v>
      </c>
      <c r="I1643" s="3">
        <f>ROUND(H1643*CfgCapacityHeadroomFactor,4)</f>
        <v>0</v>
      </c>
      <c r="J1643" s="4">
        <f>IF(G1643=0,0,ROUND(H1643/G1643*100,2))</f>
        <v>0</v>
      </c>
    </row>
    <row r="1644" spans="1:10">
      <c r="A1644">
        <v>1642</v>
      </c>
      <c r="B1644" s="2">
        <f>IF(A1644&lt;=0,0,INT((A1644-1)/10)+1)</f>
        <v>165</v>
      </c>
      <c r="C1644" s="3">
        <f>IF(A1644&lt;=0,0,MIN(24+8*MAX(A1644-3,0),100))</f>
        <v>100</v>
      </c>
      <c r="D1644" s="3">
        <f>IF(A1644&lt;=0,0,MAX(FLOOR(C1644/A1644,1),1))</f>
        <v>1</v>
      </c>
      <c r="E1644" s="3">
        <f>IF(A1644&lt;=0,0,MAX(D1644*B1644+2,4))</f>
        <v>167</v>
      </c>
      <c r="F1644" s="4">
        <f>IF(C1644=0,0,MAX(C1644-E1644,0)/C1644)</f>
        <v>0</v>
      </c>
      <c r="G1644" s="3">
        <f>ROUND(A1644*CfgRawCapacityPerServerTB,4)</f>
        <v>4728960</v>
      </c>
      <c r="H1644" s="3">
        <f>ROUND(G1644*F1644,4)</f>
        <v>0</v>
      </c>
      <c r="I1644" s="3">
        <f>ROUND(H1644*CfgCapacityHeadroomFactor,4)</f>
        <v>0</v>
      </c>
      <c r="J1644" s="4">
        <f>IF(G1644=0,0,ROUND(H1644/G1644*100,2))</f>
        <v>0</v>
      </c>
    </row>
    <row r="1645" spans="1:10">
      <c r="A1645">
        <v>1643</v>
      </c>
      <c r="B1645" s="2">
        <f>IF(A1645&lt;=0,0,INT((A1645-1)/10)+1)</f>
        <v>165</v>
      </c>
      <c r="C1645" s="3">
        <f>IF(A1645&lt;=0,0,MIN(24+8*MAX(A1645-3,0),100))</f>
        <v>100</v>
      </c>
      <c r="D1645" s="3">
        <f>IF(A1645&lt;=0,0,MAX(FLOOR(C1645/A1645,1),1))</f>
        <v>1</v>
      </c>
      <c r="E1645" s="3">
        <f>IF(A1645&lt;=0,0,MAX(D1645*B1645+2,4))</f>
        <v>167</v>
      </c>
      <c r="F1645" s="4">
        <f>IF(C1645=0,0,MAX(C1645-E1645,0)/C1645)</f>
        <v>0</v>
      </c>
      <c r="G1645" s="3">
        <f>ROUND(A1645*CfgRawCapacityPerServerTB,4)</f>
        <v>4731840</v>
      </c>
      <c r="H1645" s="3">
        <f>ROUND(G1645*F1645,4)</f>
        <v>0</v>
      </c>
      <c r="I1645" s="3">
        <f>ROUND(H1645*CfgCapacityHeadroomFactor,4)</f>
        <v>0</v>
      </c>
      <c r="J1645" s="4">
        <f>IF(G1645=0,0,ROUND(H1645/G1645*100,2))</f>
        <v>0</v>
      </c>
    </row>
    <row r="1646" spans="1:10">
      <c r="A1646">
        <v>1644</v>
      </c>
      <c r="B1646" s="2">
        <f>IF(A1646&lt;=0,0,INT((A1646-1)/10)+1)</f>
        <v>165</v>
      </c>
      <c r="C1646" s="3">
        <f>IF(A1646&lt;=0,0,MIN(24+8*MAX(A1646-3,0),100))</f>
        <v>100</v>
      </c>
      <c r="D1646" s="3">
        <f>IF(A1646&lt;=0,0,MAX(FLOOR(C1646/A1646,1),1))</f>
        <v>1</v>
      </c>
      <c r="E1646" s="3">
        <f>IF(A1646&lt;=0,0,MAX(D1646*B1646+2,4))</f>
        <v>167</v>
      </c>
      <c r="F1646" s="4">
        <f>IF(C1646=0,0,MAX(C1646-E1646,0)/C1646)</f>
        <v>0</v>
      </c>
      <c r="G1646" s="3">
        <f>ROUND(A1646*CfgRawCapacityPerServerTB,4)</f>
        <v>4734720</v>
      </c>
      <c r="H1646" s="3">
        <f>ROUND(G1646*F1646,4)</f>
        <v>0</v>
      </c>
      <c r="I1646" s="3">
        <f>ROUND(H1646*CfgCapacityHeadroomFactor,4)</f>
        <v>0</v>
      </c>
      <c r="J1646" s="4">
        <f>IF(G1646=0,0,ROUND(H1646/G1646*100,2))</f>
        <v>0</v>
      </c>
    </row>
    <row r="1647" spans="1:10">
      <c r="A1647">
        <v>1645</v>
      </c>
      <c r="B1647" s="2">
        <f>IF(A1647&lt;=0,0,INT((A1647-1)/10)+1)</f>
        <v>165</v>
      </c>
      <c r="C1647" s="3">
        <f>IF(A1647&lt;=0,0,MIN(24+8*MAX(A1647-3,0),100))</f>
        <v>100</v>
      </c>
      <c r="D1647" s="3">
        <f>IF(A1647&lt;=0,0,MAX(FLOOR(C1647/A1647,1),1))</f>
        <v>1</v>
      </c>
      <c r="E1647" s="3">
        <f>IF(A1647&lt;=0,0,MAX(D1647*B1647+2,4))</f>
        <v>167</v>
      </c>
      <c r="F1647" s="4">
        <f>IF(C1647=0,0,MAX(C1647-E1647,0)/C1647)</f>
        <v>0</v>
      </c>
      <c r="G1647" s="3">
        <f>ROUND(A1647*CfgRawCapacityPerServerTB,4)</f>
        <v>4737600</v>
      </c>
      <c r="H1647" s="3">
        <f>ROUND(G1647*F1647,4)</f>
        <v>0</v>
      </c>
      <c r="I1647" s="3">
        <f>ROUND(H1647*CfgCapacityHeadroomFactor,4)</f>
        <v>0</v>
      </c>
      <c r="J1647" s="4">
        <f>IF(G1647=0,0,ROUND(H1647/G1647*100,2))</f>
        <v>0</v>
      </c>
    </row>
    <row r="1648" spans="1:10">
      <c r="A1648">
        <v>1646</v>
      </c>
      <c r="B1648" s="2">
        <f>IF(A1648&lt;=0,0,INT((A1648-1)/10)+1)</f>
        <v>165</v>
      </c>
      <c r="C1648" s="3">
        <f>IF(A1648&lt;=0,0,MIN(24+8*MAX(A1648-3,0),100))</f>
        <v>100</v>
      </c>
      <c r="D1648" s="3">
        <f>IF(A1648&lt;=0,0,MAX(FLOOR(C1648/A1648,1),1))</f>
        <v>1</v>
      </c>
      <c r="E1648" s="3">
        <f>IF(A1648&lt;=0,0,MAX(D1648*B1648+2,4))</f>
        <v>167</v>
      </c>
      <c r="F1648" s="4">
        <f>IF(C1648=0,0,MAX(C1648-E1648,0)/C1648)</f>
        <v>0</v>
      </c>
      <c r="G1648" s="3">
        <f>ROUND(A1648*CfgRawCapacityPerServerTB,4)</f>
        <v>4740480</v>
      </c>
      <c r="H1648" s="3">
        <f>ROUND(G1648*F1648,4)</f>
        <v>0</v>
      </c>
      <c r="I1648" s="3">
        <f>ROUND(H1648*CfgCapacityHeadroomFactor,4)</f>
        <v>0</v>
      </c>
      <c r="J1648" s="4">
        <f>IF(G1648=0,0,ROUND(H1648/G1648*100,2))</f>
        <v>0</v>
      </c>
    </row>
    <row r="1649" spans="1:10">
      <c r="A1649">
        <v>1647</v>
      </c>
      <c r="B1649" s="2">
        <f>IF(A1649&lt;=0,0,INT((A1649-1)/10)+1)</f>
        <v>165</v>
      </c>
      <c r="C1649" s="3">
        <f>IF(A1649&lt;=0,0,MIN(24+8*MAX(A1649-3,0),100))</f>
        <v>100</v>
      </c>
      <c r="D1649" s="3">
        <f>IF(A1649&lt;=0,0,MAX(FLOOR(C1649/A1649,1),1))</f>
        <v>1</v>
      </c>
      <c r="E1649" s="3">
        <f>IF(A1649&lt;=0,0,MAX(D1649*B1649+2,4))</f>
        <v>167</v>
      </c>
      <c r="F1649" s="4">
        <f>IF(C1649=0,0,MAX(C1649-E1649,0)/C1649)</f>
        <v>0</v>
      </c>
      <c r="G1649" s="3">
        <f>ROUND(A1649*CfgRawCapacityPerServerTB,4)</f>
        <v>4743360</v>
      </c>
      <c r="H1649" s="3">
        <f>ROUND(G1649*F1649,4)</f>
        <v>0</v>
      </c>
      <c r="I1649" s="3">
        <f>ROUND(H1649*CfgCapacityHeadroomFactor,4)</f>
        <v>0</v>
      </c>
      <c r="J1649" s="4">
        <f>IF(G1649=0,0,ROUND(H1649/G1649*100,2))</f>
        <v>0</v>
      </c>
    </row>
    <row r="1650" spans="1:10">
      <c r="A1650">
        <v>1648</v>
      </c>
      <c r="B1650" s="2">
        <f>IF(A1650&lt;=0,0,INT((A1650-1)/10)+1)</f>
        <v>165</v>
      </c>
      <c r="C1650" s="3">
        <f>IF(A1650&lt;=0,0,MIN(24+8*MAX(A1650-3,0),100))</f>
        <v>100</v>
      </c>
      <c r="D1650" s="3">
        <f>IF(A1650&lt;=0,0,MAX(FLOOR(C1650/A1650,1),1))</f>
        <v>1</v>
      </c>
      <c r="E1650" s="3">
        <f>IF(A1650&lt;=0,0,MAX(D1650*B1650+2,4))</f>
        <v>167</v>
      </c>
      <c r="F1650" s="4">
        <f>IF(C1650=0,0,MAX(C1650-E1650,0)/C1650)</f>
        <v>0</v>
      </c>
      <c r="G1650" s="3">
        <f>ROUND(A1650*CfgRawCapacityPerServerTB,4)</f>
        <v>4746240</v>
      </c>
      <c r="H1650" s="3">
        <f>ROUND(G1650*F1650,4)</f>
        <v>0</v>
      </c>
      <c r="I1650" s="3">
        <f>ROUND(H1650*CfgCapacityHeadroomFactor,4)</f>
        <v>0</v>
      </c>
      <c r="J1650" s="4">
        <f>IF(G1650=0,0,ROUND(H1650/G1650*100,2))</f>
        <v>0</v>
      </c>
    </row>
    <row r="1651" spans="1:10">
      <c r="A1651">
        <v>1649</v>
      </c>
      <c r="B1651" s="2">
        <f>IF(A1651&lt;=0,0,INT((A1651-1)/10)+1)</f>
        <v>165</v>
      </c>
      <c r="C1651" s="3">
        <f>IF(A1651&lt;=0,0,MIN(24+8*MAX(A1651-3,0),100))</f>
        <v>100</v>
      </c>
      <c r="D1651" s="3">
        <f>IF(A1651&lt;=0,0,MAX(FLOOR(C1651/A1651,1),1))</f>
        <v>1</v>
      </c>
      <c r="E1651" s="3">
        <f>IF(A1651&lt;=0,0,MAX(D1651*B1651+2,4))</f>
        <v>167</v>
      </c>
      <c r="F1651" s="4">
        <f>IF(C1651=0,0,MAX(C1651-E1651,0)/C1651)</f>
        <v>0</v>
      </c>
      <c r="G1651" s="3">
        <f>ROUND(A1651*CfgRawCapacityPerServerTB,4)</f>
        <v>4749120</v>
      </c>
      <c r="H1651" s="3">
        <f>ROUND(G1651*F1651,4)</f>
        <v>0</v>
      </c>
      <c r="I1651" s="3">
        <f>ROUND(H1651*CfgCapacityHeadroomFactor,4)</f>
        <v>0</v>
      </c>
      <c r="J1651" s="4">
        <f>IF(G1651=0,0,ROUND(H1651/G1651*100,2))</f>
        <v>0</v>
      </c>
    </row>
    <row r="1652" spans="1:10">
      <c r="A1652">
        <v>1650</v>
      </c>
      <c r="B1652" s="2">
        <f>IF(A1652&lt;=0,0,INT((A1652-1)/10)+1)</f>
        <v>165</v>
      </c>
      <c r="C1652" s="3">
        <f>IF(A1652&lt;=0,0,MIN(24+8*MAX(A1652-3,0),100))</f>
        <v>100</v>
      </c>
      <c r="D1652" s="3">
        <f>IF(A1652&lt;=0,0,MAX(FLOOR(C1652/A1652,1),1))</f>
        <v>1</v>
      </c>
      <c r="E1652" s="3">
        <f>IF(A1652&lt;=0,0,MAX(D1652*B1652+2,4))</f>
        <v>167</v>
      </c>
      <c r="F1652" s="4">
        <f>IF(C1652=0,0,MAX(C1652-E1652,0)/C1652)</f>
        <v>0</v>
      </c>
      <c r="G1652" s="3">
        <f>ROUND(A1652*CfgRawCapacityPerServerTB,4)</f>
        <v>4752000</v>
      </c>
      <c r="H1652" s="3">
        <f>ROUND(G1652*F1652,4)</f>
        <v>0</v>
      </c>
      <c r="I1652" s="3">
        <f>ROUND(H1652*CfgCapacityHeadroomFactor,4)</f>
        <v>0</v>
      </c>
      <c r="J1652" s="4">
        <f>IF(G1652=0,0,ROUND(H1652/G1652*100,2))</f>
        <v>0</v>
      </c>
    </row>
    <row r="1653" spans="1:10">
      <c r="A1653">
        <v>1651</v>
      </c>
      <c r="B1653" s="2">
        <f>IF(A1653&lt;=0,0,INT((A1653-1)/10)+1)</f>
        <v>166</v>
      </c>
      <c r="C1653" s="3">
        <f>IF(A1653&lt;=0,0,MIN(24+8*MAX(A1653-3,0),100))</f>
        <v>100</v>
      </c>
      <c r="D1653" s="3">
        <f>IF(A1653&lt;=0,0,MAX(FLOOR(C1653/A1653,1),1))</f>
        <v>1</v>
      </c>
      <c r="E1653" s="3">
        <f>IF(A1653&lt;=0,0,MAX(D1653*B1653+2,4))</f>
        <v>168</v>
      </c>
      <c r="F1653" s="4">
        <f>IF(C1653=0,0,MAX(C1653-E1653,0)/C1653)</f>
        <v>0</v>
      </c>
      <c r="G1653" s="3">
        <f>ROUND(A1653*CfgRawCapacityPerServerTB,4)</f>
        <v>4754880</v>
      </c>
      <c r="H1653" s="3">
        <f>ROUND(G1653*F1653,4)</f>
        <v>0</v>
      </c>
      <c r="I1653" s="3">
        <f>ROUND(H1653*CfgCapacityHeadroomFactor,4)</f>
        <v>0</v>
      </c>
      <c r="J1653" s="4">
        <f>IF(G1653=0,0,ROUND(H1653/G1653*100,2))</f>
        <v>0</v>
      </c>
    </row>
    <row r="1654" spans="1:10">
      <c r="A1654">
        <v>1652</v>
      </c>
      <c r="B1654" s="2">
        <f>IF(A1654&lt;=0,0,INT((A1654-1)/10)+1)</f>
        <v>166</v>
      </c>
      <c r="C1654" s="3">
        <f>IF(A1654&lt;=0,0,MIN(24+8*MAX(A1654-3,0),100))</f>
        <v>100</v>
      </c>
      <c r="D1654" s="3">
        <f>IF(A1654&lt;=0,0,MAX(FLOOR(C1654/A1654,1),1))</f>
        <v>1</v>
      </c>
      <c r="E1654" s="3">
        <f>IF(A1654&lt;=0,0,MAX(D1654*B1654+2,4))</f>
        <v>168</v>
      </c>
      <c r="F1654" s="4">
        <f>IF(C1654=0,0,MAX(C1654-E1654,0)/C1654)</f>
        <v>0</v>
      </c>
      <c r="G1654" s="3">
        <f>ROUND(A1654*CfgRawCapacityPerServerTB,4)</f>
        <v>4757760</v>
      </c>
      <c r="H1654" s="3">
        <f>ROUND(G1654*F1654,4)</f>
        <v>0</v>
      </c>
      <c r="I1654" s="3">
        <f>ROUND(H1654*CfgCapacityHeadroomFactor,4)</f>
        <v>0</v>
      </c>
      <c r="J1654" s="4">
        <f>IF(G1654=0,0,ROUND(H1654/G1654*100,2))</f>
        <v>0</v>
      </c>
    </row>
    <row r="1655" spans="1:10">
      <c r="A1655">
        <v>1653</v>
      </c>
      <c r="B1655" s="2">
        <f>IF(A1655&lt;=0,0,INT((A1655-1)/10)+1)</f>
        <v>166</v>
      </c>
      <c r="C1655" s="3">
        <f>IF(A1655&lt;=0,0,MIN(24+8*MAX(A1655-3,0),100))</f>
        <v>100</v>
      </c>
      <c r="D1655" s="3">
        <f>IF(A1655&lt;=0,0,MAX(FLOOR(C1655/A1655,1),1))</f>
        <v>1</v>
      </c>
      <c r="E1655" s="3">
        <f>IF(A1655&lt;=0,0,MAX(D1655*B1655+2,4))</f>
        <v>168</v>
      </c>
      <c r="F1655" s="4">
        <f>IF(C1655=0,0,MAX(C1655-E1655,0)/C1655)</f>
        <v>0</v>
      </c>
      <c r="G1655" s="3">
        <f>ROUND(A1655*CfgRawCapacityPerServerTB,4)</f>
        <v>4760640</v>
      </c>
      <c r="H1655" s="3">
        <f>ROUND(G1655*F1655,4)</f>
        <v>0</v>
      </c>
      <c r="I1655" s="3">
        <f>ROUND(H1655*CfgCapacityHeadroomFactor,4)</f>
        <v>0</v>
      </c>
      <c r="J1655" s="4">
        <f>IF(G1655=0,0,ROUND(H1655/G1655*100,2))</f>
        <v>0</v>
      </c>
    </row>
    <row r="1656" spans="1:10">
      <c r="A1656">
        <v>1654</v>
      </c>
      <c r="B1656" s="2">
        <f>IF(A1656&lt;=0,0,INT((A1656-1)/10)+1)</f>
        <v>166</v>
      </c>
      <c r="C1656" s="3">
        <f>IF(A1656&lt;=0,0,MIN(24+8*MAX(A1656-3,0),100))</f>
        <v>100</v>
      </c>
      <c r="D1656" s="3">
        <f>IF(A1656&lt;=0,0,MAX(FLOOR(C1656/A1656,1),1))</f>
        <v>1</v>
      </c>
      <c r="E1656" s="3">
        <f>IF(A1656&lt;=0,0,MAX(D1656*B1656+2,4))</f>
        <v>168</v>
      </c>
      <c r="F1656" s="4">
        <f>IF(C1656=0,0,MAX(C1656-E1656,0)/C1656)</f>
        <v>0</v>
      </c>
      <c r="G1656" s="3">
        <f>ROUND(A1656*CfgRawCapacityPerServerTB,4)</f>
        <v>4763520</v>
      </c>
      <c r="H1656" s="3">
        <f>ROUND(G1656*F1656,4)</f>
        <v>0</v>
      </c>
      <c r="I1656" s="3">
        <f>ROUND(H1656*CfgCapacityHeadroomFactor,4)</f>
        <v>0</v>
      </c>
      <c r="J1656" s="4">
        <f>IF(G1656=0,0,ROUND(H1656/G1656*100,2))</f>
        <v>0</v>
      </c>
    </row>
    <row r="1657" spans="1:10">
      <c r="A1657">
        <v>1655</v>
      </c>
      <c r="B1657" s="2">
        <f>IF(A1657&lt;=0,0,INT((A1657-1)/10)+1)</f>
        <v>166</v>
      </c>
      <c r="C1657" s="3">
        <f>IF(A1657&lt;=0,0,MIN(24+8*MAX(A1657-3,0),100))</f>
        <v>100</v>
      </c>
      <c r="D1657" s="3">
        <f>IF(A1657&lt;=0,0,MAX(FLOOR(C1657/A1657,1),1))</f>
        <v>1</v>
      </c>
      <c r="E1657" s="3">
        <f>IF(A1657&lt;=0,0,MAX(D1657*B1657+2,4))</f>
        <v>168</v>
      </c>
      <c r="F1657" s="4">
        <f>IF(C1657=0,0,MAX(C1657-E1657,0)/C1657)</f>
        <v>0</v>
      </c>
      <c r="G1657" s="3">
        <f>ROUND(A1657*CfgRawCapacityPerServerTB,4)</f>
        <v>4766400</v>
      </c>
      <c r="H1657" s="3">
        <f>ROUND(G1657*F1657,4)</f>
        <v>0</v>
      </c>
      <c r="I1657" s="3">
        <f>ROUND(H1657*CfgCapacityHeadroomFactor,4)</f>
        <v>0</v>
      </c>
      <c r="J1657" s="4">
        <f>IF(G1657=0,0,ROUND(H1657/G1657*100,2))</f>
        <v>0</v>
      </c>
    </row>
    <row r="1658" spans="1:10">
      <c r="A1658">
        <v>1656</v>
      </c>
      <c r="B1658" s="2">
        <f>IF(A1658&lt;=0,0,INT((A1658-1)/10)+1)</f>
        <v>166</v>
      </c>
      <c r="C1658" s="3">
        <f>IF(A1658&lt;=0,0,MIN(24+8*MAX(A1658-3,0),100))</f>
        <v>100</v>
      </c>
      <c r="D1658" s="3">
        <f>IF(A1658&lt;=0,0,MAX(FLOOR(C1658/A1658,1),1))</f>
        <v>1</v>
      </c>
      <c r="E1658" s="3">
        <f>IF(A1658&lt;=0,0,MAX(D1658*B1658+2,4))</f>
        <v>168</v>
      </c>
      <c r="F1658" s="4">
        <f>IF(C1658=0,0,MAX(C1658-E1658,0)/C1658)</f>
        <v>0</v>
      </c>
      <c r="G1658" s="3">
        <f>ROUND(A1658*CfgRawCapacityPerServerTB,4)</f>
        <v>4769280</v>
      </c>
      <c r="H1658" s="3">
        <f>ROUND(G1658*F1658,4)</f>
        <v>0</v>
      </c>
      <c r="I1658" s="3">
        <f>ROUND(H1658*CfgCapacityHeadroomFactor,4)</f>
        <v>0</v>
      </c>
      <c r="J1658" s="4">
        <f>IF(G1658=0,0,ROUND(H1658/G1658*100,2))</f>
        <v>0</v>
      </c>
    </row>
    <row r="1659" spans="1:10">
      <c r="A1659">
        <v>1657</v>
      </c>
      <c r="B1659" s="2">
        <f>IF(A1659&lt;=0,0,INT((A1659-1)/10)+1)</f>
        <v>166</v>
      </c>
      <c r="C1659" s="3">
        <f>IF(A1659&lt;=0,0,MIN(24+8*MAX(A1659-3,0),100))</f>
        <v>100</v>
      </c>
      <c r="D1659" s="3">
        <f>IF(A1659&lt;=0,0,MAX(FLOOR(C1659/A1659,1),1))</f>
        <v>1</v>
      </c>
      <c r="E1659" s="3">
        <f>IF(A1659&lt;=0,0,MAX(D1659*B1659+2,4))</f>
        <v>168</v>
      </c>
      <c r="F1659" s="4">
        <f>IF(C1659=0,0,MAX(C1659-E1659,0)/C1659)</f>
        <v>0</v>
      </c>
      <c r="G1659" s="3">
        <f>ROUND(A1659*CfgRawCapacityPerServerTB,4)</f>
        <v>4772160</v>
      </c>
      <c r="H1659" s="3">
        <f>ROUND(G1659*F1659,4)</f>
        <v>0</v>
      </c>
      <c r="I1659" s="3">
        <f>ROUND(H1659*CfgCapacityHeadroomFactor,4)</f>
        <v>0</v>
      </c>
      <c r="J1659" s="4">
        <f>IF(G1659=0,0,ROUND(H1659/G1659*100,2))</f>
        <v>0</v>
      </c>
    </row>
    <row r="1660" spans="1:10">
      <c r="A1660">
        <v>1658</v>
      </c>
      <c r="B1660" s="2">
        <f>IF(A1660&lt;=0,0,INT((A1660-1)/10)+1)</f>
        <v>166</v>
      </c>
      <c r="C1660" s="3">
        <f>IF(A1660&lt;=0,0,MIN(24+8*MAX(A1660-3,0),100))</f>
        <v>100</v>
      </c>
      <c r="D1660" s="3">
        <f>IF(A1660&lt;=0,0,MAX(FLOOR(C1660/A1660,1),1))</f>
        <v>1</v>
      </c>
      <c r="E1660" s="3">
        <f>IF(A1660&lt;=0,0,MAX(D1660*B1660+2,4))</f>
        <v>168</v>
      </c>
      <c r="F1660" s="4">
        <f>IF(C1660=0,0,MAX(C1660-E1660,0)/C1660)</f>
        <v>0</v>
      </c>
      <c r="G1660" s="3">
        <f>ROUND(A1660*CfgRawCapacityPerServerTB,4)</f>
        <v>4775040</v>
      </c>
      <c r="H1660" s="3">
        <f>ROUND(G1660*F1660,4)</f>
        <v>0</v>
      </c>
      <c r="I1660" s="3">
        <f>ROUND(H1660*CfgCapacityHeadroomFactor,4)</f>
        <v>0</v>
      </c>
      <c r="J1660" s="4">
        <f>IF(G1660=0,0,ROUND(H1660/G1660*100,2))</f>
        <v>0</v>
      </c>
    </row>
    <row r="1661" spans="1:10">
      <c r="A1661">
        <v>1659</v>
      </c>
      <c r="B1661" s="2">
        <f>IF(A1661&lt;=0,0,INT((A1661-1)/10)+1)</f>
        <v>166</v>
      </c>
      <c r="C1661" s="3">
        <f>IF(A1661&lt;=0,0,MIN(24+8*MAX(A1661-3,0),100))</f>
        <v>100</v>
      </c>
      <c r="D1661" s="3">
        <f>IF(A1661&lt;=0,0,MAX(FLOOR(C1661/A1661,1),1))</f>
        <v>1</v>
      </c>
      <c r="E1661" s="3">
        <f>IF(A1661&lt;=0,0,MAX(D1661*B1661+2,4))</f>
        <v>168</v>
      </c>
      <c r="F1661" s="4">
        <f>IF(C1661=0,0,MAX(C1661-E1661,0)/C1661)</f>
        <v>0</v>
      </c>
      <c r="G1661" s="3">
        <f>ROUND(A1661*CfgRawCapacityPerServerTB,4)</f>
        <v>4777920</v>
      </c>
      <c r="H1661" s="3">
        <f>ROUND(G1661*F1661,4)</f>
        <v>0</v>
      </c>
      <c r="I1661" s="3">
        <f>ROUND(H1661*CfgCapacityHeadroomFactor,4)</f>
        <v>0</v>
      </c>
      <c r="J1661" s="4">
        <f>IF(G1661=0,0,ROUND(H1661/G1661*100,2))</f>
        <v>0</v>
      </c>
    </row>
    <row r="1662" spans="1:10">
      <c r="A1662">
        <v>1660</v>
      </c>
      <c r="B1662" s="2">
        <f>IF(A1662&lt;=0,0,INT((A1662-1)/10)+1)</f>
        <v>166</v>
      </c>
      <c r="C1662" s="3">
        <f>IF(A1662&lt;=0,0,MIN(24+8*MAX(A1662-3,0),100))</f>
        <v>100</v>
      </c>
      <c r="D1662" s="3">
        <f>IF(A1662&lt;=0,0,MAX(FLOOR(C1662/A1662,1),1))</f>
        <v>1</v>
      </c>
      <c r="E1662" s="3">
        <f>IF(A1662&lt;=0,0,MAX(D1662*B1662+2,4))</f>
        <v>168</v>
      </c>
      <c r="F1662" s="4">
        <f>IF(C1662=0,0,MAX(C1662-E1662,0)/C1662)</f>
        <v>0</v>
      </c>
      <c r="G1662" s="3">
        <f>ROUND(A1662*CfgRawCapacityPerServerTB,4)</f>
        <v>4780800</v>
      </c>
      <c r="H1662" s="3">
        <f>ROUND(G1662*F1662,4)</f>
        <v>0</v>
      </c>
      <c r="I1662" s="3">
        <f>ROUND(H1662*CfgCapacityHeadroomFactor,4)</f>
        <v>0</v>
      </c>
      <c r="J1662" s="4">
        <f>IF(G1662=0,0,ROUND(H1662/G1662*100,2))</f>
        <v>0</v>
      </c>
    </row>
    <row r="1663" spans="1:10">
      <c r="A1663">
        <v>1661</v>
      </c>
      <c r="B1663" s="2">
        <f>IF(A1663&lt;=0,0,INT((A1663-1)/10)+1)</f>
        <v>167</v>
      </c>
      <c r="C1663" s="3">
        <f>IF(A1663&lt;=0,0,MIN(24+8*MAX(A1663-3,0),100))</f>
        <v>100</v>
      </c>
      <c r="D1663" s="3">
        <f>IF(A1663&lt;=0,0,MAX(FLOOR(C1663/A1663,1),1))</f>
        <v>1</v>
      </c>
      <c r="E1663" s="3">
        <f>IF(A1663&lt;=0,0,MAX(D1663*B1663+2,4))</f>
        <v>169</v>
      </c>
      <c r="F1663" s="4">
        <f>IF(C1663=0,0,MAX(C1663-E1663,0)/C1663)</f>
        <v>0</v>
      </c>
      <c r="G1663" s="3">
        <f>ROUND(A1663*CfgRawCapacityPerServerTB,4)</f>
        <v>4783680</v>
      </c>
      <c r="H1663" s="3">
        <f>ROUND(G1663*F1663,4)</f>
        <v>0</v>
      </c>
      <c r="I1663" s="3">
        <f>ROUND(H1663*CfgCapacityHeadroomFactor,4)</f>
        <v>0</v>
      </c>
      <c r="J1663" s="4">
        <f>IF(G1663=0,0,ROUND(H1663/G1663*100,2))</f>
        <v>0</v>
      </c>
    </row>
    <row r="1664" spans="1:10">
      <c r="A1664">
        <v>1662</v>
      </c>
      <c r="B1664" s="2">
        <f>IF(A1664&lt;=0,0,INT((A1664-1)/10)+1)</f>
        <v>167</v>
      </c>
      <c r="C1664" s="3">
        <f>IF(A1664&lt;=0,0,MIN(24+8*MAX(A1664-3,0),100))</f>
        <v>100</v>
      </c>
      <c r="D1664" s="3">
        <f>IF(A1664&lt;=0,0,MAX(FLOOR(C1664/A1664,1),1))</f>
        <v>1</v>
      </c>
      <c r="E1664" s="3">
        <f>IF(A1664&lt;=0,0,MAX(D1664*B1664+2,4))</f>
        <v>169</v>
      </c>
      <c r="F1664" s="4">
        <f>IF(C1664=0,0,MAX(C1664-E1664,0)/C1664)</f>
        <v>0</v>
      </c>
      <c r="G1664" s="3">
        <f>ROUND(A1664*CfgRawCapacityPerServerTB,4)</f>
        <v>4786560</v>
      </c>
      <c r="H1664" s="3">
        <f>ROUND(G1664*F1664,4)</f>
        <v>0</v>
      </c>
      <c r="I1664" s="3">
        <f>ROUND(H1664*CfgCapacityHeadroomFactor,4)</f>
        <v>0</v>
      </c>
      <c r="J1664" s="4">
        <f>IF(G1664=0,0,ROUND(H1664/G1664*100,2))</f>
        <v>0</v>
      </c>
    </row>
    <row r="1665" spans="1:10">
      <c r="A1665">
        <v>1663</v>
      </c>
      <c r="B1665" s="2">
        <f>IF(A1665&lt;=0,0,INT((A1665-1)/10)+1)</f>
        <v>167</v>
      </c>
      <c r="C1665" s="3">
        <f>IF(A1665&lt;=0,0,MIN(24+8*MAX(A1665-3,0),100))</f>
        <v>100</v>
      </c>
      <c r="D1665" s="3">
        <f>IF(A1665&lt;=0,0,MAX(FLOOR(C1665/A1665,1),1))</f>
        <v>1</v>
      </c>
      <c r="E1665" s="3">
        <f>IF(A1665&lt;=0,0,MAX(D1665*B1665+2,4))</f>
        <v>169</v>
      </c>
      <c r="F1665" s="4">
        <f>IF(C1665=0,0,MAX(C1665-E1665,0)/C1665)</f>
        <v>0</v>
      </c>
      <c r="G1665" s="3">
        <f>ROUND(A1665*CfgRawCapacityPerServerTB,4)</f>
        <v>4789440</v>
      </c>
      <c r="H1665" s="3">
        <f>ROUND(G1665*F1665,4)</f>
        <v>0</v>
      </c>
      <c r="I1665" s="3">
        <f>ROUND(H1665*CfgCapacityHeadroomFactor,4)</f>
        <v>0</v>
      </c>
      <c r="J1665" s="4">
        <f>IF(G1665=0,0,ROUND(H1665/G1665*100,2))</f>
        <v>0</v>
      </c>
    </row>
    <row r="1666" spans="1:10">
      <c r="A1666">
        <v>1664</v>
      </c>
      <c r="B1666" s="2">
        <f>IF(A1666&lt;=0,0,INT((A1666-1)/10)+1)</f>
        <v>167</v>
      </c>
      <c r="C1666" s="3">
        <f>IF(A1666&lt;=0,0,MIN(24+8*MAX(A1666-3,0),100))</f>
        <v>100</v>
      </c>
      <c r="D1666" s="3">
        <f>IF(A1666&lt;=0,0,MAX(FLOOR(C1666/A1666,1),1))</f>
        <v>1</v>
      </c>
      <c r="E1666" s="3">
        <f>IF(A1666&lt;=0,0,MAX(D1666*B1666+2,4))</f>
        <v>169</v>
      </c>
      <c r="F1666" s="4">
        <f>IF(C1666=0,0,MAX(C1666-E1666,0)/C1666)</f>
        <v>0</v>
      </c>
      <c r="G1666" s="3">
        <f>ROUND(A1666*CfgRawCapacityPerServerTB,4)</f>
        <v>4792320</v>
      </c>
      <c r="H1666" s="3">
        <f>ROUND(G1666*F1666,4)</f>
        <v>0</v>
      </c>
      <c r="I1666" s="3">
        <f>ROUND(H1666*CfgCapacityHeadroomFactor,4)</f>
        <v>0</v>
      </c>
      <c r="J1666" s="4">
        <f>IF(G1666=0,0,ROUND(H1666/G1666*100,2))</f>
        <v>0</v>
      </c>
    </row>
    <row r="1667" spans="1:10">
      <c r="A1667">
        <v>1665</v>
      </c>
      <c r="B1667" s="2">
        <f>IF(A1667&lt;=0,0,INT((A1667-1)/10)+1)</f>
        <v>167</v>
      </c>
      <c r="C1667" s="3">
        <f>IF(A1667&lt;=0,0,MIN(24+8*MAX(A1667-3,0),100))</f>
        <v>100</v>
      </c>
      <c r="D1667" s="3">
        <f>IF(A1667&lt;=0,0,MAX(FLOOR(C1667/A1667,1),1))</f>
        <v>1</v>
      </c>
      <c r="E1667" s="3">
        <f>IF(A1667&lt;=0,0,MAX(D1667*B1667+2,4))</f>
        <v>169</v>
      </c>
      <c r="F1667" s="4">
        <f>IF(C1667=0,0,MAX(C1667-E1667,0)/C1667)</f>
        <v>0</v>
      </c>
      <c r="G1667" s="3">
        <f>ROUND(A1667*CfgRawCapacityPerServerTB,4)</f>
        <v>4795200</v>
      </c>
      <c r="H1667" s="3">
        <f>ROUND(G1667*F1667,4)</f>
        <v>0</v>
      </c>
      <c r="I1667" s="3">
        <f>ROUND(H1667*CfgCapacityHeadroomFactor,4)</f>
        <v>0</v>
      </c>
      <c r="J1667" s="4">
        <f>IF(G1667=0,0,ROUND(H1667/G1667*100,2))</f>
        <v>0</v>
      </c>
    </row>
    <row r="1668" spans="1:10">
      <c r="A1668">
        <v>1666</v>
      </c>
      <c r="B1668" s="2">
        <f>IF(A1668&lt;=0,0,INT((A1668-1)/10)+1)</f>
        <v>167</v>
      </c>
      <c r="C1668" s="3">
        <f>IF(A1668&lt;=0,0,MIN(24+8*MAX(A1668-3,0),100))</f>
        <v>100</v>
      </c>
      <c r="D1668" s="3">
        <f>IF(A1668&lt;=0,0,MAX(FLOOR(C1668/A1668,1),1))</f>
        <v>1</v>
      </c>
      <c r="E1668" s="3">
        <f>IF(A1668&lt;=0,0,MAX(D1668*B1668+2,4))</f>
        <v>169</v>
      </c>
      <c r="F1668" s="4">
        <f>IF(C1668=0,0,MAX(C1668-E1668,0)/C1668)</f>
        <v>0</v>
      </c>
      <c r="G1668" s="3">
        <f>ROUND(A1668*CfgRawCapacityPerServerTB,4)</f>
        <v>4798080</v>
      </c>
      <c r="H1668" s="3">
        <f>ROUND(G1668*F1668,4)</f>
        <v>0</v>
      </c>
      <c r="I1668" s="3">
        <f>ROUND(H1668*CfgCapacityHeadroomFactor,4)</f>
        <v>0</v>
      </c>
      <c r="J1668" s="4">
        <f>IF(G1668=0,0,ROUND(H1668/G1668*100,2))</f>
        <v>0</v>
      </c>
    </row>
    <row r="1669" spans="1:10">
      <c r="A1669">
        <v>1667</v>
      </c>
      <c r="B1669" s="2">
        <f>IF(A1669&lt;=0,0,INT((A1669-1)/10)+1)</f>
        <v>167</v>
      </c>
      <c r="C1669" s="3">
        <f>IF(A1669&lt;=0,0,MIN(24+8*MAX(A1669-3,0),100))</f>
        <v>100</v>
      </c>
      <c r="D1669" s="3">
        <f>IF(A1669&lt;=0,0,MAX(FLOOR(C1669/A1669,1),1))</f>
        <v>1</v>
      </c>
      <c r="E1669" s="3">
        <f>IF(A1669&lt;=0,0,MAX(D1669*B1669+2,4))</f>
        <v>169</v>
      </c>
      <c r="F1669" s="4">
        <f>IF(C1669=0,0,MAX(C1669-E1669,0)/C1669)</f>
        <v>0</v>
      </c>
      <c r="G1669" s="3">
        <f>ROUND(A1669*CfgRawCapacityPerServerTB,4)</f>
        <v>4800960</v>
      </c>
      <c r="H1669" s="3">
        <f>ROUND(G1669*F1669,4)</f>
        <v>0</v>
      </c>
      <c r="I1669" s="3">
        <f>ROUND(H1669*CfgCapacityHeadroomFactor,4)</f>
        <v>0</v>
      </c>
      <c r="J1669" s="4">
        <f>IF(G1669=0,0,ROUND(H1669/G1669*100,2))</f>
        <v>0</v>
      </c>
    </row>
    <row r="1670" spans="1:10">
      <c r="A1670">
        <v>1668</v>
      </c>
      <c r="B1670" s="2">
        <f>IF(A1670&lt;=0,0,INT((A1670-1)/10)+1)</f>
        <v>167</v>
      </c>
      <c r="C1670" s="3">
        <f>IF(A1670&lt;=0,0,MIN(24+8*MAX(A1670-3,0),100))</f>
        <v>100</v>
      </c>
      <c r="D1670" s="3">
        <f>IF(A1670&lt;=0,0,MAX(FLOOR(C1670/A1670,1),1))</f>
        <v>1</v>
      </c>
      <c r="E1670" s="3">
        <f>IF(A1670&lt;=0,0,MAX(D1670*B1670+2,4))</f>
        <v>169</v>
      </c>
      <c r="F1670" s="4">
        <f>IF(C1670=0,0,MAX(C1670-E1670,0)/C1670)</f>
        <v>0</v>
      </c>
      <c r="G1670" s="3">
        <f>ROUND(A1670*CfgRawCapacityPerServerTB,4)</f>
        <v>4803840</v>
      </c>
      <c r="H1670" s="3">
        <f>ROUND(G1670*F1670,4)</f>
        <v>0</v>
      </c>
      <c r="I1670" s="3">
        <f>ROUND(H1670*CfgCapacityHeadroomFactor,4)</f>
        <v>0</v>
      </c>
      <c r="J1670" s="4">
        <f>IF(G1670=0,0,ROUND(H1670/G1670*100,2))</f>
        <v>0</v>
      </c>
    </row>
    <row r="1671" spans="1:10">
      <c r="A1671">
        <v>1669</v>
      </c>
      <c r="B1671" s="2">
        <f>IF(A1671&lt;=0,0,INT((A1671-1)/10)+1)</f>
        <v>167</v>
      </c>
      <c r="C1671" s="3">
        <f>IF(A1671&lt;=0,0,MIN(24+8*MAX(A1671-3,0),100))</f>
        <v>100</v>
      </c>
      <c r="D1671" s="3">
        <f>IF(A1671&lt;=0,0,MAX(FLOOR(C1671/A1671,1),1))</f>
        <v>1</v>
      </c>
      <c r="E1671" s="3">
        <f>IF(A1671&lt;=0,0,MAX(D1671*B1671+2,4))</f>
        <v>169</v>
      </c>
      <c r="F1671" s="4">
        <f>IF(C1671=0,0,MAX(C1671-E1671,0)/C1671)</f>
        <v>0</v>
      </c>
      <c r="G1671" s="3">
        <f>ROUND(A1671*CfgRawCapacityPerServerTB,4)</f>
        <v>4806720</v>
      </c>
      <c r="H1671" s="3">
        <f>ROUND(G1671*F1671,4)</f>
        <v>0</v>
      </c>
      <c r="I1671" s="3">
        <f>ROUND(H1671*CfgCapacityHeadroomFactor,4)</f>
        <v>0</v>
      </c>
      <c r="J1671" s="4">
        <f>IF(G1671=0,0,ROUND(H1671/G1671*100,2))</f>
        <v>0</v>
      </c>
    </row>
    <row r="1672" spans="1:10">
      <c r="A1672">
        <v>1670</v>
      </c>
      <c r="B1672" s="2">
        <f>IF(A1672&lt;=0,0,INT((A1672-1)/10)+1)</f>
        <v>167</v>
      </c>
      <c r="C1672" s="3">
        <f>IF(A1672&lt;=0,0,MIN(24+8*MAX(A1672-3,0),100))</f>
        <v>100</v>
      </c>
      <c r="D1672" s="3">
        <f>IF(A1672&lt;=0,0,MAX(FLOOR(C1672/A1672,1),1))</f>
        <v>1</v>
      </c>
      <c r="E1672" s="3">
        <f>IF(A1672&lt;=0,0,MAX(D1672*B1672+2,4))</f>
        <v>169</v>
      </c>
      <c r="F1672" s="4">
        <f>IF(C1672=0,0,MAX(C1672-E1672,0)/C1672)</f>
        <v>0</v>
      </c>
      <c r="G1672" s="3">
        <f>ROUND(A1672*CfgRawCapacityPerServerTB,4)</f>
        <v>4809600</v>
      </c>
      <c r="H1672" s="3">
        <f>ROUND(G1672*F1672,4)</f>
        <v>0</v>
      </c>
      <c r="I1672" s="3">
        <f>ROUND(H1672*CfgCapacityHeadroomFactor,4)</f>
        <v>0</v>
      </c>
      <c r="J1672" s="4">
        <f>IF(G1672=0,0,ROUND(H1672/G1672*100,2))</f>
        <v>0</v>
      </c>
    </row>
    <row r="1673" spans="1:10">
      <c r="A1673">
        <v>1671</v>
      </c>
      <c r="B1673" s="2">
        <f>IF(A1673&lt;=0,0,INT((A1673-1)/10)+1)</f>
        <v>168</v>
      </c>
      <c r="C1673" s="3">
        <f>IF(A1673&lt;=0,0,MIN(24+8*MAX(A1673-3,0),100))</f>
        <v>100</v>
      </c>
      <c r="D1673" s="3">
        <f>IF(A1673&lt;=0,0,MAX(FLOOR(C1673/A1673,1),1))</f>
        <v>1</v>
      </c>
      <c r="E1673" s="3">
        <f>IF(A1673&lt;=0,0,MAX(D1673*B1673+2,4))</f>
        <v>170</v>
      </c>
      <c r="F1673" s="4">
        <f>IF(C1673=0,0,MAX(C1673-E1673,0)/C1673)</f>
        <v>0</v>
      </c>
      <c r="G1673" s="3">
        <f>ROUND(A1673*CfgRawCapacityPerServerTB,4)</f>
        <v>4812480</v>
      </c>
      <c r="H1673" s="3">
        <f>ROUND(G1673*F1673,4)</f>
        <v>0</v>
      </c>
      <c r="I1673" s="3">
        <f>ROUND(H1673*CfgCapacityHeadroomFactor,4)</f>
        <v>0</v>
      </c>
      <c r="J1673" s="4">
        <f>IF(G1673=0,0,ROUND(H1673/G1673*100,2))</f>
        <v>0</v>
      </c>
    </row>
    <row r="1674" spans="1:10">
      <c r="A1674">
        <v>1672</v>
      </c>
      <c r="B1674" s="2">
        <f>IF(A1674&lt;=0,0,INT((A1674-1)/10)+1)</f>
        <v>168</v>
      </c>
      <c r="C1674" s="3">
        <f>IF(A1674&lt;=0,0,MIN(24+8*MAX(A1674-3,0),100))</f>
        <v>100</v>
      </c>
      <c r="D1674" s="3">
        <f>IF(A1674&lt;=0,0,MAX(FLOOR(C1674/A1674,1),1))</f>
        <v>1</v>
      </c>
      <c r="E1674" s="3">
        <f>IF(A1674&lt;=0,0,MAX(D1674*B1674+2,4))</f>
        <v>170</v>
      </c>
      <c r="F1674" s="4">
        <f>IF(C1674=0,0,MAX(C1674-E1674,0)/C1674)</f>
        <v>0</v>
      </c>
      <c r="G1674" s="3">
        <f>ROUND(A1674*CfgRawCapacityPerServerTB,4)</f>
        <v>4815360</v>
      </c>
      <c r="H1674" s="3">
        <f>ROUND(G1674*F1674,4)</f>
        <v>0</v>
      </c>
      <c r="I1674" s="3">
        <f>ROUND(H1674*CfgCapacityHeadroomFactor,4)</f>
        <v>0</v>
      </c>
      <c r="J1674" s="4">
        <f>IF(G1674=0,0,ROUND(H1674/G1674*100,2))</f>
        <v>0</v>
      </c>
    </row>
    <row r="1675" spans="1:10">
      <c r="A1675">
        <v>1673</v>
      </c>
      <c r="B1675" s="2">
        <f>IF(A1675&lt;=0,0,INT((A1675-1)/10)+1)</f>
        <v>168</v>
      </c>
      <c r="C1675" s="3">
        <f>IF(A1675&lt;=0,0,MIN(24+8*MAX(A1675-3,0),100))</f>
        <v>100</v>
      </c>
      <c r="D1675" s="3">
        <f>IF(A1675&lt;=0,0,MAX(FLOOR(C1675/A1675,1),1))</f>
        <v>1</v>
      </c>
      <c r="E1675" s="3">
        <f>IF(A1675&lt;=0,0,MAX(D1675*B1675+2,4))</f>
        <v>170</v>
      </c>
      <c r="F1675" s="4">
        <f>IF(C1675=0,0,MAX(C1675-E1675,0)/C1675)</f>
        <v>0</v>
      </c>
      <c r="G1675" s="3">
        <f>ROUND(A1675*CfgRawCapacityPerServerTB,4)</f>
        <v>4818240</v>
      </c>
      <c r="H1675" s="3">
        <f>ROUND(G1675*F1675,4)</f>
        <v>0</v>
      </c>
      <c r="I1675" s="3">
        <f>ROUND(H1675*CfgCapacityHeadroomFactor,4)</f>
        <v>0</v>
      </c>
      <c r="J1675" s="4">
        <f>IF(G1675=0,0,ROUND(H1675/G1675*100,2))</f>
        <v>0</v>
      </c>
    </row>
    <row r="1676" spans="1:10">
      <c r="A1676">
        <v>1674</v>
      </c>
      <c r="B1676" s="2">
        <f>IF(A1676&lt;=0,0,INT((A1676-1)/10)+1)</f>
        <v>168</v>
      </c>
      <c r="C1676" s="3">
        <f>IF(A1676&lt;=0,0,MIN(24+8*MAX(A1676-3,0),100))</f>
        <v>100</v>
      </c>
      <c r="D1676" s="3">
        <f>IF(A1676&lt;=0,0,MAX(FLOOR(C1676/A1676,1),1))</f>
        <v>1</v>
      </c>
      <c r="E1676" s="3">
        <f>IF(A1676&lt;=0,0,MAX(D1676*B1676+2,4))</f>
        <v>170</v>
      </c>
      <c r="F1676" s="4">
        <f>IF(C1676=0,0,MAX(C1676-E1676,0)/C1676)</f>
        <v>0</v>
      </c>
      <c r="G1676" s="3">
        <f>ROUND(A1676*CfgRawCapacityPerServerTB,4)</f>
        <v>4821120</v>
      </c>
      <c r="H1676" s="3">
        <f>ROUND(G1676*F1676,4)</f>
        <v>0</v>
      </c>
      <c r="I1676" s="3">
        <f>ROUND(H1676*CfgCapacityHeadroomFactor,4)</f>
        <v>0</v>
      </c>
      <c r="J1676" s="4">
        <f>IF(G1676=0,0,ROUND(H1676/G1676*100,2))</f>
        <v>0</v>
      </c>
    </row>
    <row r="1677" spans="1:10">
      <c r="A1677">
        <v>1675</v>
      </c>
      <c r="B1677" s="2">
        <f>IF(A1677&lt;=0,0,INT((A1677-1)/10)+1)</f>
        <v>168</v>
      </c>
      <c r="C1677" s="3">
        <f>IF(A1677&lt;=0,0,MIN(24+8*MAX(A1677-3,0),100))</f>
        <v>100</v>
      </c>
      <c r="D1677" s="3">
        <f>IF(A1677&lt;=0,0,MAX(FLOOR(C1677/A1677,1),1))</f>
        <v>1</v>
      </c>
      <c r="E1677" s="3">
        <f>IF(A1677&lt;=0,0,MAX(D1677*B1677+2,4))</f>
        <v>170</v>
      </c>
      <c r="F1677" s="4">
        <f>IF(C1677=0,0,MAX(C1677-E1677,0)/C1677)</f>
        <v>0</v>
      </c>
      <c r="G1677" s="3">
        <f>ROUND(A1677*CfgRawCapacityPerServerTB,4)</f>
        <v>4824000</v>
      </c>
      <c r="H1677" s="3">
        <f>ROUND(G1677*F1677,4)</f>
        <v>0</v>
      </c>
      <c r="I1677" s="3">
        <f>ROUND(H1677*CfgCapacityHeadroomFactor,4)</f>
        <v>0</v>
      </c>
      <c r="J1677" s="4">
        <f>IF(G1677=0,0,ROUND(H1677/G1677*100,2))</f>
        <v>0</v>
      </c>
    </row>
    <row r="1678" spans="1:10">
      <c r="A1678">
        <v>1676</v>
      </c>
      <c r="B1678" s="2">
        <f>IF(A1678&lt;=0,0,INT((A1678-1)/10)+1)</f>
        <v>168</v>
      </c>
      <c r="C1678" s="3">
        <f>IF(A1678&lt;=0,0,MIN(24+8*MAX(A1678-3,0),100))</f>
        <v>100</v>
      </c>
      <c r="D1678" s="3">
        <f>IF(A1678&lt;=0,0,MAX(FLOOR(C1678/A1678,1),1))</f>
        <v>1</v>
      </c>
      <c r="E1678" s="3">
        <f>IF(A1678&lt;=0,0,MAX(D1678*B1678+2,4))</f>
        <v>170</v>
      </c>
      <c r="F1678" s="4">
        <f>IF(C1678=0,0,MAX(C1678-E1678,0)/C1678)</f>
        <v>0</v>
      </c>
      <c r="G1678" s="3">
        <f>ROUND(A1678*CfgRawCapacityPerServerTB,4)</f>
        <v>4826880</v>
      </c>
      <c r="H1678" s="3">
        <f>ROUND(G1678*F1678,4)</f>
        <v>0</v>
      </c>
      <c r="I1678" s="3">
        <f>ROUND(H1678*CfgCapacityHeadroomFactor,4)</f>
        <v>0</v>
      </c>
      <c r="J1678" s="4">
        <f>IF(G1678=0,0,ROUND(H1678/G1678*100,2))</f>
        <v>0</v>
      </c>
    </row>
    <row r="1679" spans="1:10">
      <c r="A1679">
        <v>1677</v>
      </c>
      <c r="B1679" s="2">
        <f>IF(A1679&lt;=0,0,INT((A1679-1)/10)+1)</f>
        <v>168</v>
      </c>
      <c r="C1679" s="3">
        <f>IF(A1679&lt;=0,0,MIN(24+8*MAX(A1679-3,0),100))</f>
        <v>100</v>
      </c>
      <c r="D1679" s="3">
        <f>IF(A1679&lt;=0,0,MAX(FLOOR(C1679/A1679,1),1))</f>
        <v>1</v>
      </c>
      <c r="E1679" s="3">
        <f>IF(A1679&lt;=0,0,MAX(D1679*B1679+2,4))</f>
        <v>170</v>
      </c>
      <c r="F1679" s="4">
        <f>IF(C1679=0,0,MAX(C1679-E1679,0)/C1679)</f>
        <v>0</v>
      </c>
      <c r="G1679" s="3">
        <f>ROUND(A1679*CfgRawCapacityPerServerTB,4)</f>
        <v>4829760</v>
      </c>
      <c r="H1679" s="3">
        <f>ROUND(G1679*F1679,4)</f>
        <v>0</v>
      </c>
      <c r="I1679" s="3">
        <f>ROUND(H1679*CfgCapacityHeadroomFactor,4)</f>
        <v>0</v>
      </c>
      <c r="J1679" s="4">
        <f>IF(G1679=0,0,ROUND(H1679/G1679*100,2))</f>
        <v>0</v>
      </c>
    </row>
    <row r="1680" spans="1:10">
      <c r="A1680">
        <v>1678</v>
      </c>
      <c r="B1680" s="2">
        <f>IF(A1680&lt;=0,0,INT((A1680-1)/10)+1)</f>
        <v>168</v>
      </c>
      <c r="C1680" s="3">
        <f>IF(A1680&lt;=0,0,MIN(24+8*MAX(A1680-3,0),100))</f>
        <v>100</v>
      </c>
      <c r="D1680" s="3">
        <f>IF(A1680&lt;=0,0,MAX(FLOOR(C1680/A1680,1),1))</f>
        <v>1</v>
      </c>
      <c r="E1680" s="3">
        <f>IF(A1680&lt;=0,0,MAX(D1680*B1680+2,4))</f>
        <v>170</v>
      </c>
      <c r="F1680" s="4">
        <f>IF(C1680=0,0,MAX(C1680-E1680,0)/C1680)</f>
        <v>0</v>
      </c>
      <c r="G1680" s="3">
        <f>ROUND(A1680*CfgRawCapacityPerServerTB,4)</f>
        <v>4832640</v>
      </c>
      <c r="H1680" s="3">
        <f>ROUND(G1680*F1680,4)</f>
        <v>0</v>
      </c>
      <c r="I1680" s="3">
        <f>ROUND(H1680*CfgCapacityHeadroomFactor,4)</f>
        <v>0</v>
      </c>
      <c r="J1680" s="4">
        <f>IF(G1680=0,0,ROUND(H1680/G1680*100,2))</f>
        <v>0</v>
      </c>
    </row>
    <row r="1681" spans="1:10">
      <c r="A1681">
        <v>1679</v>
      </c>
      <c r="B1681" s="2">
        <f>IF(A1681&lt;=0,0,INT((A1681-1)/10)+1)</f>
        <v>168</v>
      </c>
      <c r="C1681" s="3">
        <f>IF(A1681&lt;=0,0,MIN(24+8*MAX(A1681-3,0),100))</f>
        <v>100</v>
      </c>
      <c r="D1681" s="3">
        <f>IF(A1681&lt;=0,0,MAX(FLOOR(C1681/A1681,1),1))</f>
        <v>1</v>
      </c>
      <c r="E1681" s="3">
        <f>IF(A1681&lt;=0,0,MAX(D1681*B1681+2,4))</f>
        <v>170</v>
      </c>
      <c r="F1681" s="4">
        <f>IF(C1681=0,0,MAX(C1681-E1681,0)/C1681)</f>
        <v>0</v>
      </c>
      <c r="G1681" s="3">
        <f>ROUND(A1681*CfgRawCapacityPerServerTB,4)</f>
        <v>4835520</v>
      </c>
      <c r="H1681" s="3">
        <f>ROUND(G1681*F1681,4)</f>
        <v>0</v>
      </c>
      <c r="I1681" s="3">
        <f>ROUND(H1681*CfgCapacityHeadroomFactor,4)</f>
        <v>0</v>
      </c>
      <c r="J1681" s="4">
        <f>IF(G1681=0,0,ROUND(H1681/G1681*100,2))</f>
        <v>0</v>
      </c>
    </row>
    <row r="1682" spans="1:10">
      <c r="A1682">
        <v>1680</v>
      </c>
      <c r="B1682" s="2">
        <f>IF(A1682&lt;=0,0,INT((A1682-1)/10)+1)</f>
        <v>168</v>
      </c>
      <c r="C1682" s="3">
        <f>IF(A1682&lt;=0,0,MIN(24+8*MAX(A1682-3,0),100))</f>
        <v>100</v>
      </c>
      <c r="D1682" s="3">
        <f>IF(A1682&lt;=0,0,MAX(FLOOR(C1682/A1682,1),1))</f>
        <v>1</v>
      </c>
      <c r="E1682" s="3">
        <f>IF(A1682&lt;=0,0,MAX(D1682*B1682+2,4))</f>
        <v>170</v>
      </c>
      <c r="F1682" s="4">
        <f>IF(C1682=0,0,MAX(C1682-E1682,0)/C1682)</f>
        <v>0</v>
      </c>
      <c r="G1682" s="3">
        <f>ROUND(A1682*CfgRawCapacityPerServerTB,4)</f>
        <v>4838400</v>
      </c>
      <c r="H1682" s="3">
        <f>ROUND(G1682*F1682,4)</f>
        <v>0</v>
      </c>
      <c r="I1682" s="3">
        <f>ROUND(H1682*CfgCapacityHeadroomFactor,4)</f>
        <v>0</v>
      </c>
      <c r="J1682" s="4">
        <f>IF(G1682=0,0,ROUND(H1682/G1682*100,2))</f>
        <v>0</v>
      </c>
    </row>
    <row r="1683" spans="1:10">
      <c r="A1683">
        <v>1681</v>
      </c>
      <c r="B1683" s="2">
        <f>IF(A1683&lt;=0,0,INT((A1683-1)/10)+1)</f>
        <v>169</v>
      </c>
      <c r="C1683" s="3">
        <f>IF(A1683&lt;=0,0,MIN(24+8*MAX(A1683-3,0),100))</f>
        <v>100</v>
      </c>
      <c r="D1683" s="3">
        <f>IF(A1683&lt;=0,0,MAX(FLOOR(C1683/A1683,1),1))</f>
        <v>1</v>
      </c>
      <c r="E1683" s="3">
        <f>IF(A1683&lt;=0,0,MAX(D1683*B1683+2,4))</f>
        <v>171</v>
      </c>
      <c r="F1683" s="4">
        <f>IF(C1683=0,0,MAX(C1683-E1683,0)/C1683)</f>
        <v>0</v>
      </c>
      <c r="G1683" s="3">
        <f>ROUND(A1683*CfgRawCapacityPerServerTB,4)</f>
        <v>4841280</v>
      </c>
      <c r="H1683" s="3">
        <f>ROUND(G1683*F1683,4)</f>
        <v>0</v>
      </c>
      <c r="I1683" s="3">
        <f>ROUND(H1683*CfgCapacityHeadroomFactor,4)</f>
        <v>0</v>
      </c>
      <c r="J1683" s="4">
        <f>IF(G1683=0,0,ROUND(H1683/G1683*100,2))</f>
        <v>0</v>
      </c>
    </row>
    <row r="1684" spans="1:10">
      <c r="A1684">
        <v>1682</v>
      </c>
      <c r="B1684" s="2">
        <f>IF(A1684&lt;=0,0,INT((A1684-1)/10)+1)</f>
        <v>169</v>
      </c>
      <c r="C1684" s="3">
        <f>IF(A1684&lt;=0,0,MIN(24+8*MAX(A1684-3,0),100))</f>
        <v>100</v>
      </c>
      <c r="D1684" s="3">
        <f>IF(A1684&lt;=0,0,MAX(FLOOR(C1684/A1684,1),1))</f>
        <v>1</v>
      </c>
      <c r="E1684" s="3">
        <f>IF(A1684&lt;=0,0,MAX(D1684*B1684+2,4))</f>
        <v>171</v>
      </c>
      <c r="F1684" s="4">
        <f>IF(C1684=0,0,MAX(C1684-E1684,0)/C1684)</f>
        <v>0</v>
      </c>
      <c r="G1684" s="3">
        <f>ROUND(A1684*CfgRawCapacityPerServerTB,4)</f>
        <v>4844160</v>
      </c>
      <c r="H1684" s="3">
        <f>ROUND(G1684*F1684,4)</f>
        <v>0</v>
      </c>
      <c r="I1684" s="3">
        <f>ROUND(H1684*CfgCapacityHeadroomFactor,4)</f>
        <v>0</v>
      </c>
      <c r="J1684" s="4">
        <f>IF(G1684=0,0,ROUND(H1684/G1684*100,2))</f>
        <v>0</v>
      </c>
    </row>
    <row r="1685" spans="1:10">
      <c r="A1685">
        <v>1683</v>
      </c>
      <c r="B1685" s="2">
        <f>IF(A1685&lt;=0,0,INT((A1685-1)/10)+1)</f>
        <v>169</v>
      </c>
      <c r="C1685" s="3">
        <f>IF(A1685&lt;=0,0,MIN(24+8*MAX(A1685-3,0),100))</f>
        <v>100</v>
      </c>
      <c r="D1685" s="3">
        <f>IF(A1685&lt;=0,0,MAX(FLOOR(C1685/A1685,1),1))</f>
        <v>1</v>
      </c>
      <c r="E1685" s="3">
        <f>IF(A1685&lt;=0,0,MAX(D1685*B1685+2,4))</f>
        <v>171</v>
      </c>
      <c r="F1685" s="4">
        <f>IF(C1685=0,0,MAX(C1685-E1685,0)/C1685)</f>
        <v>0</v>
      </c>
      <c r="G1685" s="3">
        <f>ROUND(A1685*CfgRawCapacityPerServerTB,4)</f>
        <v>4847040</v>
      </c>
      <c r="H1685" s="3">
        <f>ROUND(G1685*F1685,4)</f>
        <v>0</v>
      </c>
      <c r="I1685" s="3">
        <f>ROUND(H1685*CfgCapacityHeadroomFactor,4)</f>
        <v>0</v>
      </c>
      <c r="J1685" s="4">
        <f>IF(G1685=0,0,ROUND(H1685/G1685*100,2))</f>
        <v>0</v>
      </c>
    </row>
    <row r="1686" spans="1:10">
      <c r="A1686">
        <v>1684</v>
      </c>
      <c r="B1686" s="2">
        <f>IF(A1686&lt;=0,0,INT((A1686-1)/10)+1)</f>
        <v>169</v>
      </c>
      <c r="C1686" s="3">
        <f>IF(A1686&lt;=0,0,MIN(24+8*MAX(A1686-3,0),100))</f>
        <v>100</v>
      </c>
      <c r="D1686" s="3">
        <f>IF(A1686&lt;=0,0,MAX(FLOOR(C1686/A1686,1),1))</f>
        <v>1</v>
      </c>
      <c r="E1686" s="3">
        <f>IF(A1686&lt;=0,0,MAX(D1686*B1686+2,4))</f>
        <v>171</v>
      </c>
      <c r="F1686" s="4">
        <f>IF(C1686=0,0,MAX(C1686-E1686,0)/C1686)</f>
        <v>0</v>
      </c>
      <c r="G1686" s="3">
        <f>ROUND(A1686*CfgRawCapacityPerServerTB,4)</f>
        <v>4849920</v>
      </c>
      <c r="H1686" s="3">
        <f>ROUND(G1686*F1686,4)</f>
        <v>0</v>
      </c>
      <c r="I1686" s="3">
        <f>ROUND(H1686*CfgCapacityHeadroomFactor,4)</f>
        <v>0</v>
      </c>
      <c r="J1686" s="4">
        <f>IF(G1686=0,0,ROUND(H1686/G1686*100,2))</f>
        <v>0</v>
      </c>
    </row>
    <row r="1687" spans="1:10">
      <c r="A1687">
        <v>1685</v>
      </c>
      <c r="B1687" s="2">
        <f>IF(A1687&lt;=0,0,INT((A1687-1)/10)+1)</f>
        <v>169</v>
      </c>
      <c r="C1687" s="3">
        <f>IF(A1687&lt;=0,0,MIN(24+8*MAX(A1687-3,0),100))</f>
        <v>100</v>
      </c>
      <c r="D1687" s="3">
        <f>IF(A1687&lt;=0,0,MAX(FLOOR(C1687/A1687,1),1))</f>
        <v>1</v>
      </c>
      <c r="E1687" s="3">
        <f>IF(A1687&lt;=0,0,MAX(D1687*B1687+2,4))</f>
        <v>171</v>
      </c>
      <c r="F1687" s="4">
        <f>IF(C1687=0,0,MAX(C1687-E1687,0)/C1687)</f>
        <v>0</v>
      </c>
      <c r="G1687" s="3">
        <f>ROUND(A1687*CfgRawCapacityPerServerTB,4)</f>
        <v>4852800</v>
      </c>
      <c r="H1687" s="3">
        <f>ROUND(G1687*F1687,4)</f>
        <v>0</v>
      </c>
      <c r="I1687" s="3">
        <f>ROUND(H1687*CfgCapacityHeadroomFactor,4)</f>
        <v>0</v>
      </c>
      <c r="J1687" s="4">
        <f>IF(G1687=0,0,ROUND(H1687/G1687*100,2))</f>
        <v>0</v>
      </c>
    </row>
    <row r="1688" spans="1:10">
      <c r="A1688">
        <v>1686</v>
      </c>
      <c r="B1688" s="2">
        <f>IF(A1688&lt;=0,0,INT((A1688-1)/10)+1)</f>
        <v>169</v>
      </c>
      <c r="C1688" s="3">
        <f>IF(A1688&lt;=0,0,MIN(24+8*MAX(A1688-3,0),100))</f>
        <v>100</v>
      </c>
      <c r="D1688" s="3">
        <f>IF(A1688&lt;=0,0,MAX(FLOOR(C1688/A1688,1),1))</f>
        <v>1</v>
      </c>
      <c r="E1688" s="3">
        <f>IF(A1688&lt;=0,0,MAX(D1688*B1688+2,4))</f>
        <v>171</v>
      </c>
      <c r="F1688" s="4">
        <f>IF(C1688=0,0,MAX(C1688-E1688,0)/C1688)</f>
        <v>0</v>
      </c>
      <c r="G1688" s="3">
        <f>ROUND(A1688*CfgRawCapacityPerServerTB,4)</f>
        <v>4855680</v>
      </c>
      <c r="H1688" s="3">
        <f>ROUND(G1688*F1688,4)</f>
        <v>0</v>
      </c>
      <c r="I1688" s="3">
        <f>ROUND(H1688*CfgCapacityHeadroomFactor,4)</f>
        <v>0</v>
      </c>
      <c r="J1688" s="4">
        <f>IF(G1688=0,0,ROUND(H1688/G1688*100,2))</f>
        <v>0</v>
      </c>
    </row>
    <row r="1689" spans="1:10">
      <c r="A1689">
        <v>1687</v>
      </c>
      <c r="B1689" s="2">
        <f>IF(A1689&lt;=0,0,INT((A1689-1)/10)+1)</f>
        <v>169</v>
      </c>
      <c r="C1689" s="3">
        <f>IF(A1689&lt;=0,0,MIN(24+8*MAX(A1689-3,0),100))</f>
        <v>100</v>
      </c>
      <c r="D1689" s="3">
        <f>IF(A1689&lt;=0,0,MAX(FLOOR(C1689/A1689,1),1))</f>
        <v>1</v>
      </c>
      <c r="E1689" s="3">
        <f>IF(A1689&lt;=0,0,MAX(D1689*B1689+2,4))</f>
        <v>171</v>
      </c>
      <c r="F1689" s="4">
        <f>IF(C1689=0,0,MAX(C1689-E1689,0)/C1689)</f>
        <v>0</v>
      </c>
      <c r="G1689" s="3">
        <f>ROUND(A1689*CfgRawCapacityPerServerTB,4)</f>
        <v>4858560</v>
      </c>
      <c r="H1689" s="3">
        <f>ROUND(G1689*F1689,4)</f>
        <v>0</v>
      </c>
      <c r="I1689" s="3">
        <f>ROUND(H1689*CfgCapacityHeadroomFactor,4)</f>
        <v>0</v>
      </c>
      <c r="J1689" s="4">
        <f>IF(G1689=0,0,ROUND(H1689/G1689*100,2))</f>
        <v>0</v>
      </c>
    </row>
    <row r="1690" spans="1:10">
      <c r="A1690">
        <v>1688</v>
      </c>
      <c r="B1690" s="2">
        <f>IF(A1690&lt;=0,0,INT((A1690-1)/10)+1)</f>
        <v>169</v>
      </c>
      <c r="C1690" s="3">
        <f>IF(A1690&lt;=0,0,MIN(24+8*MAX(A1690-3,0),100))</f>
        <v>100</v>
      </c>
      <c r="D1690" s="3">
        <f>IF(A1690&lt;=0,0,MAX(FLOOR(C1690/A1690,1),1))</f>
        <v>1</v>
      </c>
      <c r="E1690" s="3">
        <f>IF(A1690&lt;=0,0,MAX(D1690*B1690+2,4))</f>
        <v>171</v>
      </c>
      <c r="F1690" s="4">
        <f>IF(C1690=0,0,MAX(C1690-E1690,0)/C1690)</f>
        <v>0</v>
      </c>
      <c r="G1690" s="3">
        <f>ROUND(A1690*CfgRawCapacityPerServerTB,4)</f>
        <v>4861440</v>
      </c>
      <c r="H1690" s="3">
        <f>ROUND(G1690*F1690,4)</f>
        <v>0</v>
      </c>
      <c r="I1690" s="3">
        <f>ROUND(H1690*CfgCapacityHeadroomFactor,4)</f>
        <v>0</v>
      </c>
      <c r="J1690" s="4">
        <f>IF(G1690=0,0,ROUND(H1690/G1690*100,2))</f>
        <v>0</v>
      </c>
    </row>
    <row r="1691" spans="1:10">
      <c r="A1691">
        <v>1689</v>
      </c>
      <c r="B1691" s="2">
        <f>IF(A1691&lt;=0,0,INT((A1691-1)/10)+1)</f>
        <v>169</v>
      </c>
      <c r="C1691" s="3">
        <f>IF(A1691&lt;=0,0,MIN(24+8*MAX(A1691-3,0),100))</f>
        <v>100</v>
      </c>
      <c r="D1691" s="3">
        <f>IF(A1691&lt;=0,0,MAX(FLOOR(C1691/A1691,1),1))</f>
        <v>1</v>
      </c>
      <c r="E1691" s="3">
        <f>IF(A1691&lt;=0,0,MAX(D1691*B1691+2,4))</f>
        <v>171</v>
      </c>
      <c r="F1691" s="4">
        <f>IF(C1691=0,0,MAX(C1691-E1691,0)/C1691)</f>
        <v>0</v>
      </c>
      <c r="G1691" s="3">
        <f>ROUND(A1691*CfgRawCapacityPerServerTB,4)</f>
        <v>4864320</v>
      </c>
      <c r="H1691" s="3">
        <f>ROUND(G1691*F1691,4)</f>
        <v>0</v>
      </c>
      <c r="I1691" s="3">
        <f>ROUND(H1691*CfgCapacityHeadroomFactor,4)</f>
        <v>0</v>
      </c>
      <c r="J1691" s="4">
        <f>IF(G1691=0,0,ROUND(H1691/G1691*100,2))</f>
        <v>0</v>
      </c>
    </row>
    <row r="1692" spans="1:10">
      <c r="A1692">
        <v>1690</v>
      </c>
      <c r="B1692" s="2">
        <f>IF(A1692&lt;=0,0,INT((A1692-1)/10)+1)</f>
        <v>169</v>
      </c>
      <c r="C1692" s="3">
        <f>IF(A1692&lt;=0,0,MIN(24+8*MAX(A1692-3,0),100))</f>
        <v>100</v>
      </c>
      <c r="D1692" s="3">
        <f>IF(A1692&lt;=0,0,MAX(FLOOR(C1692/A1692,1),1))</f>
        <v>1</v>
      </c>
      <c r="E1692" s="3">
        <f>IF(A1692&lt;=0,0,MAX(D1692*B1692+2,4))</f>
        <v>171</v>
      </c>
      <c r="F1692" s="4">
        <f>IF(C1692=0,0,MAX(C1692-E1692,0)/C1692)</f>
        <v>0</v>
      </c>
      <c r="G1692" s="3">
        <f>ROUND(A1692*CfgRawCapacityPerServerTB,4)</f>
        <v>4867200</v>
      </c>
      <c r="H1692" s="3">
        <f>ROUND(G1692*F1692,4)</f>
        <v>0</v>
      </c>
      <c r="I1692" s="3">
        <f>ROUND(H1692*CfgCapacityHeadroomFactor,4)</f>
        <v>0</v>
      </c>
      <c r="J1692" s="4">
        <f>IF(G1692=0,0,ROUND(H1692/G1692*100,2))</f>
        <v>0</v>
      </c>
    </row>
    <row r="1693" spans="1:10">
      <c r="A1693">
        <v>1691</v>
      </c>
      <c r="B1693" s="2">
        <f>IF(A1693&lt;=0,0,INT((A1693-1)/10)+1)</f>
        <v>170</v>
      </c>
      <c r="C1693" s="3">
        <f>IF(A1693&lt;=0,0,MIN(24+8*MAX(A1693-3,0),100))</f>
        <v>100</v>
      </c>
      <c r="D1693" s="3">
        <f>IF(A1693&lt;=0,0,MAX(FLOOR(C1693/A1693,1),1))</f>
        <v>1</v>
      </c>
      <c r="E1693" s="3">
        <f>IF(A1693&lt;=0,0,MAX(D1693*B1693+2,4))</f>
        <v>172</v>
      </c>
      <c r="F1693" s="4">
        <f>IF(C1693=0,0,MAX(C1693-E1693,0)/C1693)</f>
        <v>0</v>
      </c>
      <c r="G1693" s="3">
        <f>ROUND(A1693*CfgRawCapacityPerServerTB,4)</f>
        <v>4870080</v>
      </c>
      <c r="H1693" s="3">
        <f>ROUND(G1693*F1693,4)</f>
        <v>0</v>
      </c>
      <c r="I1693" s="3">
        <f>ROUND(H1693*CfgCapacityHeadroomFactor,4)</f>
        <v>0</v>
      </c>
      <c r="J1693" s="4">
        <f>IF(G1693=0,0,ROUND(H1693/G1693*100,2))</f>
        <v>0</v>
      </c>
    </row>
    <row r="1694" spans="1:10">
      <c r="A1694">
        <v>1692</v>
      </c>
      <c r="B1694" s="2">
        <f>IF(A1694&lt;=0,0,INT((A1694-1)/10)+1)</f>
        <v>170</v>
      </c>
      <c r="C1694" s="3">
        <f>IF(A1694&lt;=0,0,MIN(24+8*MAX(A1694-3,0),100))</f>
        <v>100</v>
      </c>
      <c r="D1694" s="3">
        <f>IF(A1694&lt;=0,0,MAX(FLOOR(C1694/A1694,1),1))</f>
        <v>1</v>
      </c>
      <c r="E1694" s="3">
        <f>IF(A1694&lt;=0,0,MAX(D1694*B1694+2,4))</f>
        <v>172</v>
      </c>
      <c r="F1694" s="4">
        <f>IF(C1694=0,0,MAX(C1694-E1694,0)/C1694)</f>
        <v>0</v>
      </c>
      <c r="G1694" s="3">
        <f>ROUND(A1694*CfgRawCapacityPerServerTB,4)</f>
        <v>4872960</v>
      </c>
      <c r="H1694" s="3">
        <f>ROUND(G1694*F1694,4)</f>
        <v>0</v>
      </c>
      <c r="I1694" s="3">
        <f>ROUND(H1694*CfgCapacityHeadroomFactor,4)</f>
        <v>0</v>
      </c>
      <c r="J1694" s="4">
        <f>IF(G1694=0,0,ROUND(H1694/G1694*100,2))</f>
        <v>0</v>
      </c>
    </row>
    <row r="1695" spans="1:10">
      <c r="A1695">
        <v>1693</v>
      </c>
      <c r="B1695" s="2">
        <f>IF(A1695&lt;=0,0,INT((A1695-1)/10)+1)</f>
        <v>170</v>
      </c>
      <c r="C1695" s="3">
        <f>IF(A1695&lt;=0,0,MIN(24+8*MAX(A1695-3,0),100))</f>
        <v>100</v>
      </c>
      <c r="D1695" s="3">
        <f>IF(A1695&lt;=0,0,MAX(FLOOR(C1695/A1695,1),1))</f>
        <v>1</v>
      </c>
      <c r="E1695" s="3">
        <f>IF(A1695&lt;=0,0,MAX(D1695*B1695+2,4))</f>
        <v>172</v>
      </c>
      <c r="F1695" s="4">
        <f>IF(C1695=0,0,MAX(C1695-E1695,0)/C1695)</f>
        <v>0</v>
      </c>
      <c r="G1695" s="3">
        <f>ROUND(A1695*CfgRawCapacityPerServerTB,4)</f>
        <v>4875840</v>
      </c>
      <c r="H1695" s="3">
        <f>ROUND(G1695*F1695,4)</f>
        <v>0</v>
      </c>
      <c r="I1695" s="3">
        <f>ROUND(H1695*CfgCapacityHeadroomFactor,4)</f>
        <v>0</v>
      </c>
      <c r="J1695" s="4">
        <f>IF(G1695=0,0,ROUND(H1695/G1695*100,2))</f>
        <v>0</v>
      </c>
    </row>
    <row r="1696" spans="1:10">
      <c r="A1696">
        <v>1694</v>
      </c>
      <c r="B1696" s="2">
        <f>IF(A1696&lt;=0,0,INT((A1696-1)/10)+1)</f>
        <v>170</v>
      </c>
      <c r="C1696" s="3">
        <f>IF(A1696&lt;=0,0,MIN(24+8*MAX(A1696-3,0),100))</f>
        <v>100</v>
      </c>
      <c r="D1696" s="3">
        <f>IF(A1696&lt;=0,0,MAX(FLOOR(C1696/A1696,1),1))</f>
        <v>1</v>
      </c>
      <c r="E1696" s="3">
        <f>IF(A1696&lt;=0,0,MAX(D1696*B1696+2,4))</f>
        <v>172</v>
      </c>
      <c r="F1696" s="4">
        <f>IF(C1696=0,0,MAX(C1696-E1696,0)/C1696)</f>
        <v>0</v>
      </c>
      <c r="G1696" s="3">
        <f>ROUND(A1696*CfgRawCapacityPerServerTB,4)</f>
        <v>4878720</v>
      </c>
      <c r="H1696" s="3">
        <f>ROUND(G1696*F1696,4)</f>
        <v>0</v>
      </c>
      <c r="I1696" s="3">
        <f>ROUND(H1696*CfgCapacityHeadroomFactor,4)</f>
        <v>0</v>
      </c>
      <c r="J1696" s="4">
        <f>IF(G1696=0,0,ROUND(H1696/G1696*100,2))</f>
        <v>0</v>
      </c>
    </row>
    <row r="1697" spans="1:10">
      <c r="A1697">
        <v>1695</v>
      </c>
      <c r="B1697" s="2">
        <f>IF(A1697&lt;=0,0,INT((A1697-1)/10)+1)</f>
        <v>170</v>
      </c>
      <c r="C1697" s="3">
        <f>IF(A1697&lt;=0,0,MIN(24+8*MAX(A1697-3,0),100))</f>
        <v>100</v>
      </c>
      <c r="D1697" s="3">
        <f>IF(A1697&lt;=0,0,MAX(FLOOR(C1697/A1697,1),1))</f>
        <v>1</v>
      </c>
      <c r="E1697" s="3">
        <f>IF(A1697&lt;=0,0,MAX(D1697*B1697+2,4))</f>
        <v>172</v>
      </c>
      <c r="F1697" s="4">
        <f>IF(C1697=0,0,MAX(C1697-E1697,0)/C1697)</f>
        <v>0</v>
      </c>
      <c r="G1697" s="3">
        <f>ROUND(A1697*CfgRawCapacityPerServerTB,4)</f>
        <v>4881600</v>
      </c>
      <c r="H1697" s="3">
        <f>ROUND(G1697*F1697,4)</f>
        <v>0</v>
      </c>
      <c r="I1697" s="3">
        <f>ROUND(H1697*CfgCapacityHeadroomFactor,4)</f>
        <v>0</v>
      </c>
      <c r="J1697" s="4">
        <f>IF(G1697=0,0,ROUND(H1697/G1697*100,2))</f>
        <v>0</v>
      </c>
    </row>
    <row r="1698" spans="1:10">
      <c r="A1698">
        <v>1696</v>
      </c>
      <c r="B1698" s="2">
        <f>IF(A1698&lt;=0,0,INT((A1698-1)/10)+1)</f>
        <v>170</v>
      </c>
      <c r="C1698" s="3">
        <f>IF(A1698&lt;=0,0,MIN(24+8*MAX(A1698-3,0),100))</f>
        <v>100</v>
      </c>
      <c r="D1698" s="3">
        <f>IF(A1698&lt;=0,0,MAX(FLOOR(C1698/A1698,1),1))</f>
        <v>1</v>
      </c>
      <c r="E1698" s="3">
        <f>IF(A1698&lt;=0,0,MAX(D1698*B1698+2,4))</f>
        <v>172</v>
      </c>
      <c r="F1698" s="4">
        <f>IF(C1698=0,0,MAX(C1698-E1698,0)/C1698)</f>
        <v>0</v>
      </c>
      <c r="G1698" s="3">
        <f>ROUND(A1698*CfgRawCapacityPerServerTB,4)</f>
        <v>4884480</v>
      </c>
      <c r="H1698" s="3">
        <f>ROUND(G1698*F1698,4)</f>
        <v>0</v>
      </c>
      <c r="I1698" s="3">
        <f>ROUND(H1698*CfgCapacityHeadroomFactor,4)</f>
        <v>0</v>
      </c>
      <c r="J1698" s="4">
        <f>IF(G1698=0,0,ROUND(H1698/G1698*100,2))</f>
        <v>0</v>
      </c>
    </row>
    <row r="1699" spans="1:10">
      <c r="A1699">
        <v>1697</v>
      </c>
      <c r="B1699" s="2">
        <f>IF(A1699&lt;=0,0,INT((A1699-1)/10)+1)</f>
        <v>170</v>
      </c>
      <c r="C1699" s="3">
        <f>IF(A1699&lt;=0,0,MIN(24+8*MAX(A1699-3,0),100))</f>
        <v>100</v>
      </c>
      <c r="D1699" s="3">
        <f>IF(A1699&lt;=0,0,MAX(FLOOR(C1699/A1699,1),1))</f>
        <v>1</v>
      </c>
      <c r="E1699" s="3">
        <f>IF(A1699&lt;=0,0,MAX(D1699*B1699+2,4))</f>
        <v>172</v>
      </c>
      <c r="F1699" s="4">
        <f>IF(C1699=0,0,MAX(C1699-E1699,0)/C1699)</f>
        <v>0</v>
      </c>
      <c r="G1699" s="3">
        <f>ROUND(A1699*CfgRawCapacityPerServerTB,4)</f>
        <v>4887360</v>
      </c>
      <c r="H1699" s="3">
        <f>ROUND(G1699*F1699,4)</f>
        <v>0</v>
      </c>
      <c r="I1699" s="3">
        <f>ROUND(H1699*CfgCapacityHeadroomFactor,4)</f>
        <v>0</v>
      </c>
      <c r="J1699" s="4">
        <f>IF(G1699=0,0,ROUND(H1699/G1699*100,2))</f>
        <v>0</v>
      </c>
    </row>
    <row r="1700" spans="1:10">
      <c r="A1700">
        <v>1698</v>
      </c>
      <c r="B1700" s="2">
        <f>IF(A1700&lt;=0,0,INT((A1700-1)/10)+1)</f>
        <v>170</v>
      </c>
      <c r="C1700" s="3">
        <f>IF(A1700&lt;=0,0,MIN(24+8*MAX(A1700-3,0),100))</f>
        <v>100</v>
      </c>
      <c r="D1700" s="3">
        <f>IF(A1700&lt;=0,0,MAX(FLOOR(C1700/A1700,1),1))</f>
        <v>1</v>
      </c>
      <c r="E1700" s="3">
        <f>IF(A1700&lt;=0,0,MAX(D1700*B1700+2,4))</f>
        <v>172</v>
      </c>
      <c r="F1700" s="4">
        <f>IF(C1700=0,0,MAX(C1700-E1700,0)/C1700)</f>
        <v>0</v>
      </c>
      <c r="G1700" s="3">
        <f>ROUND(A1700*CfgRawCapacityPerServerTB,4)</f>
        <v>4890240</v>
      </c>
      <c r="H1700" s="3">
        <f>ROUND(G1700*F1700,4)</f>
        <v>0</v>
      </c>
      <c r="I1700" s="3">
        <f>ROUND(H1700*CfgCapacityHeadroomFactor,4)</f>
        <v>0</v>
      </c>
      <c r="J1700" s="4">
        <f>IF(G1700=0,0,ROUND(H1700/G1700*100,2))</f>
        <v>0</v>
      </c>
    </row>
    <row r="1701" spans="1:10">
      <c r="A1701">
        <v>1699</v>
      </c>
      <c r="B1701" s="2">
        <f>IF(A1701&lt;=0,0,INT((A1701-1)/10)+1)</f>
        <v>170</v>
      </c>
      <c r="C1701" s="3">
        <f>IF(A1701&lt;=0,0,MIN(24+8*MAX(A1701-3,0),100))</f>
        <v>100</v>
      </c>
      <c r="D1701" s="3">
        <f>IF(A1701&lt;=0,0,MAX(FLOOR(C1701/A1701,1),1))</f>
        <v>1</v>
      </c>
      <c r="E1701" s="3">
        <f>IF(A1701&lt;=0,0,MAX(D1701*B1701+2,4))</f>
        <v>172</v>
      </c>
      <c r="F1701" s="4">
        <f>IF(C1701=0,0,MAX(C1701-E1701,0)/C1701)</f>
        <v>0</v>
      </c>
      <c r="G1701" s="3">
        <f>ROUND(A1701*CfgRawCapacityPerServerTB,4)</f>
        <v>4893120</v>
      </c>
      <c r="H1701" s="3">
        <f>ROUND(G1701*F1701,4)</f>
        <v>0</v>
      </c>
      <c r="I1701" s="3">
        <f>ROUND(H1701*CfgCapacityHeadroomFactor,4)</f>
        <v>0</v>
      </c>
      <c r="J1701" s="4">
        <f>IF(G1701=0,0,ROUND(H1701/G1701*100,2))</f>
        <v>0</v>
      </c>
    </row>
    <row r="1702" spans="1:10">
      <c r="A1702">
        <v>1700</v>
      </c>
      <c r="B1702" s="2">
        <f>IF(A1702&lt;=0,0,INT((A1702-1)/10)+1)</f>
        <v>170</v>
      </c>
      <c r="C1702" s="3">
        <f>IF(A1702&lt;=0,0,MIN(24+8*MAX(A1702-3,0),100))</f>
        <v>100</v>
      </c>
      <c r="D1702" s="3">
        <f>IF(A1702&lt;=0,0,MAX(FLOOR(C1702/A1702,1),1))</f>
        <v>1</v>
      </c>
      <c r="E1702" s="3">
        <f>IF(A1702&lt;=0,0,MAX(D1702*B1702+2,4))</f>
        <v>172</v>
      </c>
      <c r="F1702" s="4">
        <f>IF(C1702=0,0,MAX(C1702-E1702,0)/C1702)</f>
        <v>0</v>
      </c>
      <c r="G1702" s="3">
        <f>ROUND(A1702*CfgRawCapacityPerServerTB,4)</f>
        <v>4896000</v>
      </c>
      <c r="H1702" s="3">
        <f>ROUND(G1702*F1702,4)</f>
        <v>0</v>
      </c>
      <c r="I1702" s="3">
        <f>ROUND(H1702*CfgCapacityHeadroomFactor,4)</f>
        <v>0</v>
      </c>
      <c r="J1702" s="4">
        <f>IF(G1702=0,0,ROUND(H1702/G1702*100,2))</f>
        <v>0</v>
      </c>
    </row>
    <row r="1703" spans="1:10">
      <c r="A1703">
        <v>1701</v>
      </c>
      <c r="B1703" s="2">
        <f>IF(A1703&lt;=0,0,INT((A1703-1)/10)+1)</f>
        <v>171</v>
      </c>
      <c r="C1703" s="3">
        <f>IF(A1703&lt;=0,0,MIN(24+8*MAX(A1703-3,0),100))</f>
        <v>100</v>
      </c>
      <c r="D1703" s="3">
        <f>IF(A1703&lt;=0,0,MAX(FLOOR(C1703/A1703,1),1))</f>
        <v>1</v>
      </c>
      <c r="E1703" s="3">
        <f>IF(A1703&lt;=0,0,MAX(D1703*B1703+2,4))</f>
        <v>173</v>
      </c>
      <c r="F1703" s="4">
        <f>IF(C1703=0,0,MAX(C1703-E1703,0)/C1703)</f>
        <v>0</v>
      </c>
      <c r="G1703" s="3">
        <f>ROUND(A1703*CfgRawCapacityPerServerTB,4)</f>
        <v>4898880</v>
      </c>
      <c r="H1703" s="3">
        <f>ROUND(G1703*F1703,4)</f>
        <v>0</v>
      </c>
      <c r="I1703" s="3">
        <f>ROUND(H1703*CfgCapacityHeadroomFactor,4)</f>
        <v>0</v>
      </c>
      <c r="J1703" s="4">
        <f>IF(G1703=0,0,ROUND(H1703/G1703*100,2))</f>
        <v>0</v>
      </c>
    </row>
    <row r="1704" spans="1:10">
      <c r="A1704">
        <v>1702</v>
      </c>
      <c r="B1704" s="2">
        <f>IF(A1704&lt;=0,0,INT((A1704-1)/10)+1)</f>
        <v>171</v>
      </c>
      <c r="C1704" s="3">
        <f>IF(A1704&lt;=0,0,MIN(24+8*MAX(A1704-3,0),100))</f>
        <v>100</v>
      </c>
      <c r="D1704" s="3">
        <f>IF(A1704&lt;=0,0,MAX(FLOOR(C1704/A1704,1),1))</f>
        <v>1</v>
      </c>
      <c r="E1704" s="3">
        <f>IF(A1704&lt;=0,0,MAX(D1704*B1704+2,4))</f>
        <v>173</v>
      </c>
      <c r="F1704" s="4">
        <f>IF(C1704=0,0,MAX(C1704-E1704,0)/C1704)</f>
        <v>0</v>
      </c>
      <c r="G1704" s="3">
        <f>ROUND(A1704*CfgRawCapacityPerServerTB,4)</f>
        <v>4901760</v>
      </c>
      <c r="H1704" s="3">
        <f>ROUND(G1704*F1704,4)</f>
        <v>0</v>
      </c>
      <c r="I1704" s="3">
        <f>ROUND(H1704*CfgCapacityHeadroomFactor,4)</f>
        <v>0</v>
      </c>
      <c r="J1704" s="4">
        <f>IF(G1704=0,0,ROUND(H1704/G1704*100,2))</f>
        <v>0</v>
      </c>
    </row>
    <row r="1705" spans="1:10">
      <c r="A1705">
        <v>1703</v>
      </c>
      <c r="B1705" s="2">
        <f>IF(A1705&lt;=0,0,INT((A1705-1)/10)+1)</f>
        <v>171</v>
      </c>
      <c r="C1705" s="3">
        <f>IF(A1705&lt;=0,0,MIN(24+8*MAX(A1705-3,0),100))</f>
        <v>100</v>
      </c>
      <c r="D1705" s="3">
        <f>IF(A1705&lt;=0,0,MAX(FLOOR(C1705/A1705,1),1))</f>
        <v>1</v>
      </c>
      <c r="E1705" s="3">
        <f>IF(A1705&lt;=0,0,MAX(D1705*B1705+2,4))</f>
        <v>173</v>
      </c>
      <c r="F1705" s="4">
        <f>IF(C1705=0,0,MAX(C1705-E1705,0)/C1705)</f>
        <v>0</v>
      </c>
      <c r="G1705" s="3">
        <f>ROUND(A1705*CfgRawCapacityPerServerTB,4)</f>
        <v>4904640</v>
      </c>
      <c r="H1705" s="3">
        <f>ROUND(G1705*F1705,4)</f>
        <v>0</v>
      </c>
      <c r="I1705" s="3">
        <f>ROUND(H1705*CfgCapacityHeadroomFactor,4)</f>
        <v>0</v>
      </c>
      <c r="J1705" s="4">
        <f>IF(G1705=0,0,ROUND(H1705/G1705*100,2))</f>
        <v>0</v>
      </c>
    </row>
    <row r="1706" spans="1:10">
      <c r="A1706">
        <v>1704</v>
      </c>
      <c r="B1706" s="2">
        <f>IF(A1706&lt;=0,0,INT((A1706-1)/10)+1)</f>
        <v>171</v>
      </c>
      <c r="C1706" s="3">
        <f>IF(A1706&lt;=0,0,MIN(24+8*MAX(A1706-3,0),100))</f>
        <v>100</v>
      </c>
      <c r="D1706" s="3">
        <f>IF(A1706&lt;=0,0,MAX(FLOOR(C1706/A1706,1),1))</f>
        <v>1</v>
      </c>
      <c r="E1706" s="3">
        <f>IF(A1706&lt;=0,0,MAX(D1706*B1706+2,4))</f>
        <v>173</v>
      </c>
      <c r="F1706" s="4">
        <f>IF(C1706=0,0,MAX(C1706-E1706,0)/C1706)</f>
        <v>0</v>
      </c>
      <c r="G1706" s="3">
        <f>ROUND(A1706*CfgRawCapacityPerServerTB,4)</f>
        <v>4907520</v>
      </c>
      <c r="H1706" s="3">
        <f>ROUND(G1706*F1706,4)</f>
        <v>0</v>
      </c>
      <c r="I1706" s="3">
        <f>ROUND(H1706*CfgCapacityHeadroomFactor,4)</f>
        <v>0</v>
      </c>
      <c r="J1706" s="4">
        <f>IF(G1706=0,0,ROUND(H1706/G1706*100,2))</f>
        <v>0</v>
      </c>
    </row>
    <row r="1707" spans="1:10">
      <c r="A1707">
        <v>1705</v>
      </c>
      <c r="B1707" s="2">
        <f>IF(A1707&lt;=0,0,INT((A1707-1)/10)+1)</f>
        <v>171</v>
      </c>
      <c r="C1707" s="3">
        <f>IF(A1707&lt;=0,0,MIN(24+8*MAX(A1707-3,0),100))</f>
        <v>100</v>
      </c>
      <c r="D1707" s="3">
        <f>IF(A1707&lt;=0,0,MAX(FLOOR(C1707/A1707,1),1))</f>
        <v>1</v>
      </c>
      <c r="E1707" s="3">
        <f>IF(A1707&lt;=0,0,MAX(D1707*B1707+2,4))</f>
        <v>173</v>
      </c>
      <c r="F1707" s="4">
        <f>IF(C1707=0,0,MAX(C1707-E1707,0)/C1707)</f>
        <v>0</v>
      </c>
      <c r="G1707" s="3">
        <f>ROUND(A1707*CfgRawCapacityPerServerTB,4)</f>
        <v>4910400</v>
      </c>
      <c r="H1707" s="3">
        <f>ROUND(G1707*F1707,4)</f>
        <v>0</v>
      </c>
      <c r="I1707" s="3">
        <f>ROUND(H1707*CfgCapacityHeadroomFactor,4)</f>
        <v>0</v>
      </c>
      <c r="J1707" s="4">
        <f>IF(G1707=0,0,ROUND(H1707/G1707*100,2))</f>
        <v>0</v>
      </c>
    </row>
    <row r="1708" spans="1:10">
      <c r="A1708">
        <v>1706</v>
      </c>
      <c r="B1708" s="2">
        <f>IF(A1708&lt;=0,0,INT((A1708-1)/10)+1)</f>
        <v>171</v>
      </c>
      <c r="C1708" s="3">
        <f>IF(A1708&lt;=0,0,MIN(24+8*MAX(A1708-3,0),100))</f>
        <v>100</v>
      </c>
      <c r="D1708" s="3">
        <f>IF(A1708&lt;=0,0,MAX(FLOOR(C1708/A1708,1),1))</f>
        <v>1</v>
      </c>
      <c r="E1708" s="3">
        <f>IF(A1708&lt;=0,0,MAX(D1708*B1708+2,4))</f>
        <v>173</v>
      </c>
      <c r="F1708" s="4">
        <f>IF(C1708=0,0,MAX(C1708-E1708,0)/C1708)</f>
        <v>0</v>
      </c>
      <c r="G1708" s="3">
        <f>ROUND(A1708*CfgRawCapacityPerServerTB,4)</f>
        <v>4913280</v>
      </c>
      <c r="H1708" s="3">
        <f>ROUND(G1708*F1708,4)</f>
        <v>0</v>
      </c>
      <c r="I1708" s="3">
        <f>ROUND(H1708*CfgCapacityHeadroomFactor,4)</f>
        <v>0</v>
      </c>
      <c r="J1708" s="4">
        <f>IF(G1708=0,0,ROUND(H1708/G1708*100,2))</f>
        <v>0</v>
      </c>
    </row>
    <row r="1709" spans="1:10">
      <c r="A1709">
        <v>1707</v>
      </c>
      <c r="B1709" s="2">
        <f>IF(A1709&lt;=0,0,INT((A1709-1)/10)+1)</f>
        <v>171</v>
      </c>
      <c r="C1709" s="3">
        <f>IF(A1709&lt;=0,0,MIN(24+8*MAX(A1709-3,0),100))</f>
        <v>100</v>
      </c>
      <c r="D1709" s="3">
        <f>IF(A1709&lt;=0,0,MAX(FLOOR(C1709/A1709,1),1))</f>
        <v>1</v>
      </c>
      <c r="E1709" s="3">
        <f>IF(A1709&lt;=0,0,MAX(D1709*B1709+2,4))</f>
        <v>173</v>
      </c>
      <c r="F1709" s="4">
        <f>IF(C1709=0,0,MAX(C1709-E1709,0)/C1709)</f>
        <v>0</v>
      </c>
      <c r="G1709" s="3">
        <f>ROUND(A1709*CfgRawCapacityPerServerTB,4)</f>
        <v>4916160</v>
      </c>
      <c r="H1709" s="3">
        <f>ROUND(G1709*F1709,4)</f>
        <v>0</v>
      </c>
      <c r="I1709" s="3">
        <f>ROUND(H1709*CfgCapacityHeadroomFactor,4)</f>
        <v>0</v>
      </c>
      <c r="J1709" s="4">
        <f>IF(G1709=0,0,ROUND(H1709/G1709*100,2))</f>
        <v>0</v>
      </c>
    </row>
    <row r="1710" spans="1:10">
      <c r="A1710">
        <v>1708</v>
      </c>
      <c r="B1710" s="2">
        <f>IF(A1710&lt;=0,0,INT((A1710-1)/10)+1)</f>
        <v>171</v>
      </c>
      <c r="C1710" s="3">
        <f>IF(A1710&lt;=0,0,MIN(24+8*MAX(A1710-3,0),100))</f>
        <v>100</v>
      </c>
      <c r="D1710" s="3">
        <f>IF(A1710&lt;=0,0,MAX(FLOOR(C1710/A1710,1),1))</f>
        <v>1</v>
      </c>
      <c r="E1710" s="3">
        <f>IF(A1710&lt;=0,0,MAX(D1710*B1710+2,4))</f>
        <v>173</v>
      </c>
      <c r="F1710" s="4">
        <f>IF(C1710=0,0,MAX(C1710-E1710,0)/C1710)</f>
        <v>0</v>
      </c>
      <c r="G1710" s="3">
        <f>ROUND(A1710*CfgRawCapacityPerServerTB,4)</f>
        <v>4919040</v>
      </c>
      <c r="H1710" s="3">
        <f>ROUND(G1710*F1710,4)</f>
        <v>0</v>
      </c>
      <c r="I1710" s="3">
        <f>ROUND(H1710*CfgCapacityHeadroomFactor,4)</f>
        <v>0</v>
      </c>
      <c r="J1710" s="4">
        <f>IF(G1710=0,0,ROUND(H1710/G1710*100,2))</f>
        <v>0</v>
      </c>
    </row>
    <row r="1711" spans="1:10">
      <c r="A1711">
        <v>1709</v>
      </c>
      <c r="B1711" s="2">
        <f>IF(A1711&lt;=0,0,INT((A1711-1)/10)+1)</f>
        <v>171</v>
      </c>
      <c r="C1711" s="3">
        <f>IF(A1711&lt;=0,0,MIN(24+8*MAX(A1711-3,0),100))</f>
        <v>100</v>
      </c>
      <c r="D1711" s="3">
        <f>IF(A1711&lt;=0,0,MAX(FLOOR(C1711/A1711,1),1))</f>
        <v>1</v>
      </c>
      <c r="E1711" s="3">
        <f>IF(A1711&lt;=0,0,MAX(D1711*B1711+2,4))</f>
        <v>173</v>
      </c>
      <c r="F1711" s="4">
        <f>IF(C1711=0,0,MAX(C1711-E1711,0)/C1711)</f>
        <v>0</v>
      </c>
      <c r="G1711" s="3">
        <f>ROUND(A1711*CfgRawCapacityPerServerTB,4)</f>
        <v>4921920</v>
      </c>
      <c r="H1711" s="3">
        <f>ROUND(G1711*F1711,4)</f>
        <v>0</v>
      </c>
      <c r="I1711" s="3">
        <f>ROUND(H1711*CfgCapacityHeadroomFactor,4)</f>
        <v>0</v>
      </c>
      <c r="J1711" s="4">
        <f>IF(G1711=0,0,ROUND(H1711/G1711*100,2))</f>
        <v>0</v>
      </c>
    </row>
    <row r="1712" spans="1:10">
      <c r="A1712">
        <v>1710</v>
      </c>
      <c r="B1712" s="2">
        <f>IF(A1712&lt;=0,0,INT((A1712-1)/10)+1)</f>
        <v>171</v>
      </c>
      <c r="C1712" s="3">
        <f>IF(A1712&lt;=0,0,MIN(24+8*MAX(A1712-3,0),100))</f>
        <v>100</v>
      </c>
      <c r="D1712" s="3">
        <f>IF(A1712&lt;=0,0,MAX(FLOOR(C1712/A1712,1),1))</f>
        <v>1</v>
      </c>
      <c r="E1712" s="3">
        <f>IF(A1712&lt;=0,0,MAX(D1712*B1712+2,4))</f>
        <v>173</v>
      </c>
      <c r="F1712" s="4">
        <f>IF(C1712=0,0,MAX(C1712-E1712,0)/C1712)</f>
        <v>0</v>
      </c>
      <c r="G1712" s="3">
        <f>ROUND(A1712*CfgRawCapacityPerServerTB,4)</f>
        <v>4924800</v>
      </c>
      <c r="H1712" s="3">
        <f>ROUND(G1712*F1712,4)</f>
        <v>0</v>
      </c>
      <c r="I1712" s="3">
        <f>ROUND(H1712*CfgCapacityHeadroomFactor,4)</f>
        <v>0</v>
      </c>
      <c r="J1712" s="4">
        <f>IF(G1712=0,0,ROUND(H1712/G1712*100,2))</f>
        <v>0</v>
      </c>
    </row>
    <row r="1713" spans="1:10">
      <c r="A1713">
        <v>1711</v>
      </c>
      <c r="B1713" s="2">
        <f>IF(A1713&lt;=0,0,INT((A1713-1)/10)+1)</f>
        <v>172</v>
      </c>
      <c r="C1713" s="3">
        <f>IF(A1713&lt;=0,0,MIN(24+8*MAX(A1713-3,0),100))</f>
        <v>100</v>
      </c>
      <c r="D1713" s="3">
        <f>IF(A1713&lt;=0,0,MAX(FLOOR(C1713/A1713,1),1))</f>
        <v>1</v>
      </c>
      <c r="E1713" s="3">
        <f>IF(A1713&lt;=0,0,MAX(D1713*B1713+2,4))</f>
        <v>174</v>
      </c>
      <c r="F1713" s="4">
        <f>IF(C1713=0,0,MAX(C1713-E1713,0)/C1713)</f>
        <v>0</v>
      </c>
      <c r="G1713" s="3">
        <f>ROUND(A1713*CfgRawCapacityPerServerTB,4)</f>
        <v>4927680</v>
      </c>
      <c r="H1713" s="3">
        <f>ROUND(G1713*F1713,4)</f>
        <v>0</v>
      </c>
      <c r="I1713" s="3">
        <f>ROUND(H1713*CfgCapacityHeadroomFactor,4)</f>
        <v>0</v>
      </c>
      <c r="J1713" s="4">
        <f>IF(G1713=0,0,ROUND(H1713/G1713*100,2))</f>
        <v>0</v>
      </c>
    </row>
    <row r="1714" spans="1:10">
      <c r="A1714">
        <v>1712</v>
      </c>
      <c r="B1714" s="2">
        <f>IF(A1714&lt;=0,0,INT((A1714-1)/10)+1)</f>
        <v>172</v>
      </c>
      <c r="C1714" s="3">
        <f>IF(A1714&lt;=0,0,MIN(24+8*MAX(A1714-3,0),100))</f>
        <v>100</v>
      </c>
      <c r="D1714" s="3">
        <f>IF(A1714&lt;=0,0,MAX(FLOOR(C1714/A1714,1),1))</f>
        <v>1</v>
      </c>
      <c r="E1714" s="3">
        <f>IF(A1714&lt;=0,0,MAX(D1714*B1714+2,4))</f>
        <v>174</v>
      </c>
      <c r="F1714" s="4">
        <f>IF(C1714=0,0,MAX(C1714-E1714,0)/C1714)</f>
        <v>0</v>
      </c>
      <c r="G1714" s="3">
        <f>ROUND(A1714*CfgRawCapacityPerServerTB,4)</f>
        <v>4930560</v>
      </c>
      <c r="H1714" s="3">
        <f>ROUND(G1714*F1714,4)</f>
        <v>0</v>
      </c>
      <c r="I1714" s="3">
        <f>ROUND(H1714*CfgCapacityHeadroomFactor,4)</f>
        <v>0</v>
      </c>
      <c r="J1714" s="4">
        <f>IF(G1714=0,0,ROUND(H1714/G1714*100,2))</f>
        <v>0</v>
      </c>
    </row>
    <row r="1715" spans="1:10">
      <c r="A1715">
        <v>1713</v>
      </c>
      <c r="B1715" s="2">
        <f>IF(A1715&lt;=0,0,INT((A1715-1)/10)+1)</f>
        <v>172</v>
      </c>
      <c r="C1715" s="3">
        <f>IF(A1715&lt;=0,0,MIN(24+8*MAX(A1715-3,0),100))</f>
        <v>100</v>
      </c>
      <c r="D1715" s="3">
        <f>IF(A1715&lt;=0,0,MAX(FLOOR(C1715/A1715,1),1))</f>
        <v>1</v>
      </c>
      <c r="E1715" s="3">
        <f>IF(A1715&lt;=0,0,MAX(D1715*B1715+2,4))</f>
        <v>174</v>
      </c>
      <c r="F1715" s="4">
        <f>IF(C1715=0,0,MAX(C1715-E1715,0)/C1715)</f>
        <v>0</v>
      </c>
      <c r="G1715" s="3">
        <f>ROUND(A1715*CfgRawCapacityPerServerTB,4)</f>
        <v>4933440</v>
      </c>
      <c r="H1715" s="3">
        <f>ROUND(G1715*F1715,4)</f>
        <v>0</v>
      </c>
      <c r="I1715" s="3">
        <f>ROUND(H1715*CfgCapacityHeadroomFactor,4)</f>
        <v>0</v>
      </c>
      <c r="J1715" s="4">
        <f>IF(G1715=0,0,ROUND(H1715/G1715*100,2))</f>
        <v>0</v>
      </c>
    </row>
    <row r="1716" spans="1:10">
      <c r="A1716">
        <v>1714</v>
      </c>
      <c r="B1716" s="2">
        <f>IF(A1716&lt;=0,0,INT((A1716-1)/10)+1)</f>
        <v>172</v>
      </c>
      <c r="C1716" s="3">
        <f>IF(A1716&lt;=0,0,MIN(24+8*MAX(A1716-3,0),100))</f>
        <v>100</v>
      </c>
      <c r="D1716" s="3">
        <f>IF(A1716&lt;=0,0,MAX(FLOOR(C1716/A1716,1),1))</f>
        <v>1</v>
      </c>
      <c r="E1716" s="3">
        <f>IF(A1716&lt;=0,0,MAX(D1716*B1716+2,4))</f>
        <v>174</v>
      </c>
      <c r="F1716" s="4">
        <f>IF(C1716=0,0,MAX(C1716-E1716,0)/C1716)</f>
        <v>0</v>
      </c>
      <c r="G1716" s="3">
        <f>ROUND(A1716*CfgRawCapacityPerServerTB,4)</f>
        <v>4936320</v>
      </c>
      <c r="H1716" s="3">
        <f>ROUND(G1716*F1716,4)</f>
        <v>0</v>
      </c>
      <c r="I1716" s="3">
        <f>ROUND(H1716*CfgCapacityHeadroomFactor,4)</f>
        <v>0</v>
      </c>
      <c r="J1716" s="4">
        <f>IF(G1716=0,0,ROUND(H1716/G1716*100,2))</f>
        <v>0</v>
      </c>
    </row>
    <row r="1717" spans="1:10">
      <c r="A1717">
        <v>1715</v>
      </c>
      <c r="B1717" s="2">
        <f>IF(A1717&lt;=0,0,INT((A1717-1)/10)+1)</f>
        <v>172</v>
      </c>
      <c r="C1717" s="3">
        <f>IF(A1717&lt;=0,0,MIN(24+8*MAX(A1717-3,0),100))</f>
        <v>100</v>
      </c>
      <c r="D1717" s="3">
        <f>IF(A1717&lt;=0,0,MAX(FLOOR(C1717/A1717,1),1))</f>
        <v>1</v>
      </c>
      <c r="E1717" s="3">
        <f>IF(A1717&lt;=0,0,MAX(D1717*B1717+2,4))</f>
        <v>174</v>
      </c>
      <c r="F1717" s="4">
        <f>IF(C1717=0,0,MAX(C1717-E1717,0)/C1717)</f>
        <v>0</v>
      </c>
      <c r="G1717" s="3">
        <f>ROUND(A1717*CfgRawCapacityPerServerTB,4)</f>
        <v>4939200</v>
      </c>
      <c r="H1717" s="3">
        <f>ROUND(G1717*F1717,4)</f>
        <v>0</v>
      </c>
      <c r="I1717" s="3">
        <f>ROUND(H1717*CfgCapacityHeadroomFactor,4)</f>
        <v>0</v>
      </c>
      <c r="J1717" s="4">
        <f>IF(G1717=0,0,ROUND(H1717/G1717*100,2))</f>
        <v>0</v>
      </c>
    </row>
    <row r="1718" spans="1:10">
      <c r="A1718">
        <v>1716</v>
      </c>
      <c r="B1718" s="2">
        <f>IF(A1718&lt;=0,0,INT((A1718-1)/10)+1)</f>
        <v>172</v>
      </c>
      <c r="C1718" s="3">
        <f>IF(A1718&lt;=0,0,MIN(24+8*MAX(A1718-3,0),100))</f>
        <v>100</v>
      </c>
      <c r="D1718" s="3">
        <f>IF(A1718&lt;=0,0,MAX(FLOOR(C1718/A1718,1),1))</f>
        <v>1</v>
      </c>
      <c r="E1718" s="3">
        <f>IF(A1718&lt;=0,0,MAX(D1718*B1718+2,4))</f>
        <v>174</v>
      </c>
      <c r="F1718" s="4">
        <f>IF(C1718=0,0,MAX(C1718-E1718,0)/C1718)</f>
        <v>0</v>
      </c>
      <c r="G1718" s="3">
        <f>ROUND(A1718*CfgRawCapacityPerServerTB,4)</f>
        <v>4942080</v>
      </c>
      <c r="H1718" s="3">
        <f>ROUND(G1718*F1718,4)</f>
        <v>0</v>
      </c>
      <c r="I1718" s="3">
        <f>ROUND(H1718*CfgCapacityHeadroomFactor,4)</f>
        <v>0</v>
      </c>
      <c r="J1718" s="4">
        <f>IF(G1718=0,0,ROUND(H1718/G1718*100,2))</f>
        <v>0</v>
      </c>
    </row>
    <row r="1719" spans="1:10">
      <c r="A1719">
        <v>1717</v>
      </c>
      <c r="B1719" s="2">
        <f>IF(A1719&lt;=0,0,INT((A1719-1)/10)+1)</f>
        <v>172</v>
      </c>
      <c r="C1719" s="3">
        <f>IF(A1719&lt;=0,0,MIN(24+8*MAX(A1719-3,0),100))</f>
        <v>100</v>
      </c>
      <c r="D1719" s="3">
        <f>IF(A1719&lt;=0,0,MAX(FLOOR(C1719/A1719,1),1))</f>
        <v>1</v>
      </c>
      <c r="E1719" s="3">
        <f>IF(A1719&lt;=0,0,MAX(D1719*B1719+2,4))</f>
        <v>174</v>
      </c>
      <c r="F1719" s="4">
        <f>IF(C1719=0,0,MAX(C1719-E1719,0)/C1719)</f>
        <v>0</v>
      </c>
      <c r="G1719" s="3">
        <f>ROUND(A1719*CfgRawCapacityPerServerTB,4)</f>
        <v>4944960</v>
      </c>
      <c r="H1719" s="3">
        <f>ROUND(G1719*F1719,4)</f>
        <v>0</v>
      </c>
      <c r="I1719" s="3">
        <f>ROUND(H1719*CfgCapacityHeadroomFactor,4)</f>
        <v>0</v>
      </c>
      <c r="J1719" s="4">
        <f>IF(G1719=0,0,ROUND(H1719/G1719*100,2))</f>
        <v>0</v>
      </c>
    </row>
    <row r="1720" spans="1:10">
      <c r="A1720">
        <v>1718</v>
      </c>
      <c r="B1720" s="2">
        <f>IF(A1720&lt;=0,0,INT((A1720-1)/10)+1)</f>
        <v>172</v>
      </c>
      <c r="C1720" s="3">
        <f>IF(A1720&lt;=0,0,MIN(24+8*MAX(A1720-3,0),100))</f>
        <v>100</v>
      </c>
      <c r="D1720" s="3">
        <f>IF(A1720&lt;=0,0,MAX(FLOOR(C1720/A1720,1),1))</f>
        <v>1</v>
      </c>
      <c r="E1720" s="3">
        <f>IF(A1720&lt;=0,0,MAX(D1720*B1720+2,4))</f>
        <v>174</v>
      </c>
      <c r="F1720" s="4">
        <f>IF(C1720=0,0,MAX(C1720-E1720,0)/C1720)</f>
        <v>0</v>
      </c>
      <c r="G1720" s="3">
        <f>ROUND(A1720*CfgRawCapacityPerServerTB,4)</f>
        <v>4947840</v>
      </c>
      <c r="H1720" s="3">
        <f>ROUND(G1720*F1720,4)</f>
        <v>0</v>
      </c>
      <c r="I1720" s="3">
        <f>ROUND(H1720*CfgCapacityHeadroomFactor,4)</f>
        <v>0</v>
      </c>
      <c r="J1720" s="4">
        <f>IF(G1720=0,0,ROUND(H1720/G1720*100,2))</f>
        <v>0</v>
      </c>
    </row>
    <row r="1721" spans="1:10">
      <c r="A1721">
        <v>1719</v>
      </c>
      <c r="B1721" s="2">
        <f>IF(A1721&lt;=0,0,INT((A1721-1)/10)+1)</f>
        <v>172</v>
      </c>
      <c r="C1721" s="3">
        <f>IF(A1721&lt;=0,0,MIN(24+8*MAX(A1721-3,0),100))</f>
        <v>100</v>
      </c>
      <c r="D1721" s="3">
        <f>IF(A1721&lt;=0,0,MAX(FLOOR(C1721/A1721,1),1))</f>
        <v>1</v>
      </c>
      <c r="E1721" s="3">
        <f>IF(A1721&lt;=0,0,MAX(D1721*B1721+2,4))</f>
        <v>174</v>
      </c>
      <c r="F1721" s="4">
        <f>IF(C1721=0,0,MAX(C1721-E1721,0)/C1721)</f>
        <v>0</v>
      </c>
      <c r="G1721" s="3">
        <f>ROUND(A1721*CfgRawCapacityPerServerTB,4)</f>
        <v>4950720</v>
      </c>
      <c r="H1721" s="3">
        <f>ROUND(G1721*F1721,4)</f>
        <v>0</v>
      </c>
      <c r="I1721" s="3">
        <f>ROUND(H1721*CfgCapacityHeadroomFactor,4)</f>
        <v>0</v>
      </c>
      <c r="J1721" s="4">
        <f>IF(G1721=0,0,ROUND(H1721/G1721*100,2))</f>
        <v>0</v>
      </c>
    </row>
    <row r="1722" spans="1:10">
      <c r="A1722">
        <v>1720</v>
      </c>
      <c r="B1722" s="2">
        <f>IF(A1722&lt;=0,0,INT((A1722-1)/10)+1)</f>
        <v>172</v>
      </c>
      <c r="C1722" s="3">
        <f>IF(A1722&lt;=0,0,MIN(24+8*MAX(A1722-3,0),100))</f>
        <v>100</v>
      </c>
      <c r="D1722" s="3">
        <f>IF(A1722&lt;=0,0,MAX(FLOOR(C1722/A1722,1),1))</f>
        <v>1</v>
      </c>
      <c r="E1722" s="3">
        <f>IF(A1722&lt;=0,0,MAX(D1722*B1722+2,4))</f>
        <v>174</v>
      </c>
      <c r="F1722" s="4">
        <f>IF(C1722=0,0,MAX(C1722-E1722,0)/C1722)</f>
        <v>0</v>
      </c>
      <c r="G1722" s="3">
        <f>ROUND(A1722*CfgRawCapacityPerServerTB,4)</f>
        <v>4953600</v>
      </c>
      <c r="H1722" s="3">
        <f>ROUND(G1722*F1722,4)</f>
        <v>0</v>
      </c>
      <c r="I1722" s="3">
        <f>ROUND(H1722*CfgCapacityHeadroomFactor,4)</f>
        <v>0</v>
      </c>
      <c r="J1722" s="4">
        <f>IF(G1722=0,0,ROUND(H1722/G1722*100,2))</f>
        <v>0</v>
      </c>
    </row>
    <row r="1723" spans="1:10">
      <c r="A1723">
        <v>1721</v>
      </c>
      <c r="B1723" s="2">
        <f>IF(A1723&lt;=0,0,INT((A1723-1)/10)+1)</f>
        <v>173</v>
      </c>
      <c r="C1723" s="3">
        <f>IF(A1723&lt;=0,0,MIN(24+8*MAX(A1723-3,0),100))</f>
        <v>100</v>
      </c>
      <c r="D1723" s="3">
        <f>IF(A1723&lt;=0,0,MAX(FLOOR(C1723/A1723,1),1))</f>
        <v>1</v>
      </c>
      <c r="E1723" s="3">
        <f>IF(A1723&lt;=0,0,MAX(D1723*B1723+2,4))</f>
        <v>175</v>
      </c>
      <c r="F1723" s="4">
        <f>IF(C1723=0,0,MAX(C1723-E1723,0)/C1723)</f>
        <v>0</v>
      </c>
      <c r="G1723" s="3">
        <f>ROUND(A1723*CfgRawCapacityPerServerTB,4)</f>
        <v>4956480</v>
      </c>
      <c r="H1723" s="3">
        <f>ROUND(G1723*F1723,4)</f>
        <v>0</v>
      </c>
      <c r="I1723" s="3">
        <f>ROUND(H1723*CfgCapacityHeadroomFactor,4)</f>
        <v>0</v>
      </c>
      <c r="J1723" s="4">
        <f>IF(G1723=0,0,ROUND(H1723/G1723*100,2))</f>
        <v>0</v>
      </c>
    </row>
    <row r="1724" spans="1:10">
      <c r="A1724">
        <v>1722</v>
      </c>
      <c r="B1724" s="2">
        <f>IF(A1724&lt;=0,0,INT((A1724-1)/10)+1)</f>
        <v>173</v>
      </c>
      <c r="C1724" s="3">
        <f>IF(A1724&lt;=0,0,MIN(24+8*MAX(A1724-3,0),100))</f>
        <v>100</v>
      </c>
      <c r="D1724" s="3">
        <f>IF(A1724&lt;=0,0,MAX(FLOOR(C1724/A1724,1),1))</f>
        <v>1</v>
      </c>
      <c r="E1724" s="3">
        <f>IF(A1724&lt;=0,0,MAX(D1724*B1724+2,4))</f>
        <v>175</v>
      </c>
      <c r="F1724" s="4">
        <f>IF(C1724=0,0,MAX(C1724-E1724,0)/C1724)</f>
        <v>0</v>
      </c>
      <c r="G1724" s="3">
        <f>ROUND(A1724*CfgRawCapacityPerServerTB,4)</f>
        <v>4959360</v>
      </c>
      <c r="H1724" s="3">
        <f>ROUND(G1724*F1724,4)</f>
        <v>0</v>
      </c>
      <c r="I1724" s="3">
        <f>ROUND(H1724*CfgCapacityHeadroomFactor,4)</f>
        <v>0</v>
      </c>
      <c r="J1724" s="4">
        <f>IF(G1724=0,0,ROUND(H1724/G1724*100,2))</f>
        <v>0</v>
      </c>
    </row>
    <row r="1725" spans="1:10">
      <c r="A1725">
        <v>1723</v>
      </c>
      <c r="B1725" s="2">
        <f>IF(A1725&lt;=0,0,INT((A1725-1)/10)+1)</f>
        <v>173</v>
      </c>
      <c r="C1725" s="3">
        <f>IF(A1725&lt;=0,0,MIN(24+8*MAX(A1725-3,0),100))</f>
        <v>100</v>
      </c>
      <c r="D1725" s="3">
        <f>IF(A1725&lt;=0,0,MAX(FLOOR(C1725/A1725,1),1))</f>
        <v>1</v>
      </c>
      <c r="E1725" s="3">
        <f>IF(A1725&lt;=0,0,MAX(D1725*B1725+2,4))</f>
        <v>175</v>
      </c>
      <c r="F1725" s="4">
        <f>IF(C1725=0,0,MAX(C1725-E1725,0)/C1725)</f>
        <v>0</v>
      </c>
      <c r="G1725" s="3">
        <f>ROUND(A1725*CfgRawCapacityPerServerTB,4)</f>
        <v>4962240</v>
      </c>
      <c r="H1725" s="3">
        <f>ROUND(G1725*F1725,4)</f>
        <v>0</v>
      </c>
      <c r="I1725" s="3">
        <f>ROUND(H1725*CfgCapacityHeadroomFactor,4)</f>
        <v>0</v>
      </c>
      <c r="J1725" s="4">
        <f>IF(G1725=0,0,ROUND(H1725/G1725*100,2))</f>
        <v>0</v>
      </c>
    </row>
    <row r="1726" spans="1:10">
      <c r="A1726">
        <v>1724</v>
      </c>
      <c r="B1726" s="2">
        <f>IF(A1726&lt;=0,0,INT((A1726-1)/10)+1)</f>
        <v>173</v>
      </c>
      <c r="C1726" s="3">
        <f>IF(A1726&lt;=0,0,MIN(24+8*MAX(A1726-3,0),100))</f>
        <v>100</v>
      </c>
      <c r="D1726" s="3">
        <f>IF(A1726&lt;=0,0,MAX(FLOOR(C1726/A1726,1),1))</f>
        <v>1</v>
      </c>
      <c r="E1726" s="3">
        <f>IF(A1726&lt;=0,0,MAX(D1726*B1726+2,4))</f>
        <v>175</v>
      </c>
      <c r="F1726" s="4">
        <f>IF(C1726=0,0,MAX(C1726-E1726,0)/C1726)</f>
        <v>0</v>
      </c>
      <c r="G1726" s="3">
        <f>ROUND(A1726*CfgRawCapacityPerServerTB,4)</f>
        <v>4965120</v>
      </c>
      <c r="H1726" s="3">
        <f>ROUND(G1726*F1726,4)</f>
        <v>0</v>
      </c>
      <c r="I1726" s="3">
        <f>ROUND(H1726*CfgCapacityHeadroomFactor,4)</f>
        <v>0</v>
      </c>
      <c r="J1726" s="4">
        <f>IF(G1726=0,0,ROUND(H1726/G1726*100,2))</f>
        <v>0</v>
      </c>
    </row>
    <row r="1727" spans="1:10">
      <c r="A1727">
        <v>1725</v>
      </c>
      <c r="B1727" s="2">
        <f>IF(A1727&lt;=0,0,INT((A1727-1)/10)+1)</f>
        <v>173</v>
      </c>
      <c r="C1727" s="3">
        <f>IF(A1727&lt;=0,0,MIN(24+8*MAX(A1727-3,0),100))</f>
        <v>100</v>
      </c>
      <c r="D1727" s="3">
        <f>IF(A1727&lt;=0,0,MAX(FLOOR(C1727/A1727,1),1))</f>
        <v>1</v>
      </c>
      <c r="E1727" s="3">
        <f>IF(A1727&lt;=0,0,MAX(D1727*B1727+2,4))</f>
        <v>175</v>
      </c>
      <c r="F1727" s="4">
        <f>IF(C1727=0,0,MAX(C1727-E1727,0)/C1727)</f>
        <v>0</v>
      </c>
      <c r="G1727" s="3">
        <f>ROUND(A1727*CfgRawCapacityPerServerTB,4)</f>
        <v>4968000</v>
      </c>
      <c r="H1727" s="3">
        <f>ROUND(G1727*F1727,4)</f>
        <v>0</v>
      </c>
      <c r="I1727" s="3">
        <f>ROUND(H1727*CfgCapacityHeadroomFactor,4)</f>
        <v>0</v>
      </c>
      <c r="J1727" s="4">
        <f>IF(G1727=0,0,ROUND(H1727/G1727*100,2))</f>
        <v>0</v>
      </c>
    </row>
    <row r="1728" spans="1:10">
      <c r="A1728">
        <v>1726</v>
      </c>
      <c r="B1728" s="2">
        <f>IF(A1728&lt;=0,0,INT((A1728-1)/10)+1)</f>
        <v>173</v>
      </c>
      <c r="C1728" s="3">
        <f>IF(A1728&lt;=0,0,MIN(24+8*MAX(A1728-3,0),100))</f>
        <v>100</v>
      </c>
      <c r="D1728" s="3">
        <f>IF(A1728&lt;=0,0,MAX(FLOOR(C1728/A1728,1),1))</f>
        <v>1</v>
      </c>
      <c r="E1728" s="3">
        <f>IF(A1728&lt;=0,0,MAX(D1728*B1728+2,4))</f>
        <v>175</v>
      </c>
      <c r="F1728" s="4">
        <f>IF(C1728=0,0,MAX(C1728-E1728,0)/C1728)</f>
        <v>0</v>
      </c>
      <c r="G1728" s="3">
        <f>ROUND(A1728*CfgRawCapacityPerServerTB,4)</f>
        <v>4970880</v>
      </c>
      <c r="H1728" s="3">
        <f>ROUND(G1728*F1728,4)</f>
        <v>0</v>
      </c>
      <c r="I1728" s="3">
        <f>ROUND(H1728*CfgCapacityHeadroomFactor,4)</f>
        <v>0</v>
      </c>
      <c r="J1728" s="4">
        <f>IF(G1728=0,0,ROUND(H1728/G1728*100,2))</f>
        <v>0</v>
      </c>
    </row>
    <row r="1729" spans="1:10">
      <c r="A1729">
        <v>1727</v>
      </c>
      <c r="B1729" s="2">
        <f>IF(A1729&lt;=0,0,INT((A1729-1)/10)+1)</f>
        <v>173</v>
      </c>
      <c r="C1729" s="3">
        <f>IF(A1729&lt;=0,0,MIN(24+8*MAX(A1729-3,0),100))</f>
        <v>100</v>
      </c>
      <c r="D1729" s="3">
        <f>IF(A1729&lt;=0,0,MAX(FLOOR(C1729/A1729,1),1))</f>
        <v>1</v>
      </c>
      <c r="E1729" s="3">
        <f>IF(A1729&lt;=0,0,MAX(D1729*B1729+2,4))</f>
        <v>175</v>
      </c>
      <c r="F1729" s="4">
        <f>IF(C1729=0,0,MAX(C1729-E1729,0)/C1729)</f>
        <v>0</v>
      </c>
      <c r="G1729" s="3">
        <f>ROUND(A1729*CfgRawCapacityPerServerTB,4)</f>
        <v>4973760</v>
      </c>
      <c r="H1729" s="3">
        <f>ROUND(G1729*F1729,4)</f>
        <v>0</v>
      </c>
      <c r="I1729" s="3">
        <f>ROUND(H1729*CfgCapacityHeadroomFactor,4)</f>
        <v>0</v>
      </c>
      <c r="J1729" s="4">
        <f>IF(G1729=0,0,ROUND(H1729/G1729*100,2))</f>
        <v>0</v>
      </c>
    </row>
    <row r="1730" spans="1:10">
      <c r="A1730">
        <v>1728</v>
      </c>
      <c r="B1730" s="2">
        <f>IF(A1730&lt;=0,0,INT((A1730-1)/10)+1)</f>
        <v>173</v>
      </c>
      <c r="C1730" s="3">
        <f>IF(A1730&lt;=0,0,MIN(24+8*MAX(A1730-3,0),100))</f>
        <v>100</v>
      </c>
      <c r="D1730" s="3">
        <f>IF(A1730&lt;=0,0,MAX(FLOOR(C1730/A1730,1),1))</f>
        <v>1</v>
      </c>
      <c r="E1730" s="3">
        <f>IF(A1730&lt;=0,0,MAX(D1730*B1730+2,4))</f>
        <v>175</v>
      </c>
      <c r="F1730" s="4">
        <f>IF(C1730=0,0,MAX(C1730-E1730,0)/C1730)</f>
        <v>0</v>
      </c>
      <c r="G1730" s="3">
        <f>ROUND(A1730*CfgRawCapacityPerServerTB,4)</f>
        <v>4976640</v>
      </c>
      <c r="H1730" s="3">
        <f>ROUND(G1730*F1730,4)</f>
        <v>0</v>
      </c>
      <c r="I1730" s="3">
        <f>ROUND(H1730*CfgCapacityHeadroomFactor,4)</f>
        <v>0</v>
      </c>
      <c r="J1730" s="4">
        <f>IF(G1730=0,0,ROUND(H1730/G1730*100,2))</f>
        <v>0</v>
      </c>
    </row>
    <row r="1731" spans="1:10">
      <c r="A1731">
        <v>1729</v>
      </c>
      <c r="B1731" s="2">
        <f>IF(A1731&lt;=0,0,INT((A1731-1)/10)+1)</f>
        <v>173</v>
      </c>
      <c r="C1731" s="3">
        <f>IF(A1731&lt;=0,0,MIN(24+8*MAX(A1731-3,0),100))</f>
        <v>100</v>
      </c>
      <c r="D1731" s="3">
        <f>IF(A1731&lt;=0,0,MAX(FLOOR(C1731/A1731,1),1))</f>
        <v>1</v>
      </c>
      <c r="E1731" s="3">
        <f>IF(A1731&lt;=0,0,MAX(D1731*B1731+2,4))</f>
        <v>175</v>
      </c>
      <c r="F1731" s="4">
        <f>IF(C1731=0,0,MAX(C1731-E1731,0)/C1731)</f>
        <v>0</v>
      </c>
      <c r="G1731" s="3">
        <f>ROUND(A1731*CfgRawCapacityPerServerTB,4)</f>
        <v>4979520</v>
      </c>
      <c r="H1731" s="3">
        <f>ROUND(G1731*F1731,4)</f>
        <v>0</v>
      </c>
      <c r="I1731" s="3">
        <f>ROUND(H1731*CfgCapacityHeadroomFactor,4)</f>
        <v>0</v>
      </c>
      <c r="J1731" s="4">
        <f>IF(G1731=0,0,ROUND(H1731/G1731*100,2))</f>
        <v>0</v>
      </c>
    </row>
    <row r="1732" spans="1:10">
      <c r="A1732">
        <v>1730</v>
      </c>
      <c r="B1732" s="2">
        <f>IF(A1732&lt;=0,0,INT((A1732-1)/10)+1)</f>
        <v>173</v>
      </c>
      <c r="C1732" s="3">
        <f>IF(A1732&lt;=0,0,MIN(24+8*MAX(A1732-3,0),100))</f>
        <v>100</v>
      </c>
      <c r="D1732" s="3">
        <f>IF(A1732&lt;=0,0,MAX(FLOOR(C1732/A1732,1),1))</f>
        <v>1</v>
      </c>
      <c r="E1732" s="3">
        <f>IF(A1732&lt;=0,0,MAX(D1732*B1732+2,4))</f>
        <v>175</v>
      </c>
      <c r="F1732" s="4">
        <f>IF(C1732=0,0,MAX(C1732-E1732,0)/C1732)</f>
        <v>0</v>
      </c>
      <c r="G1732" s="3">
        <f>ROUND(A1732*CfgRawCapacityPerServerTB,4)</f>
        <v>4982400</v>
      </c>
      <c r="H1732" s="3">
        <f>ROUND(G1732*F1732,4)</f>
        <v>0</v>
      </c>
      <c r="I1732" s="3">
        <f>ROUND(H1732*CfgCapacityHeadroomFactor,4)</f>
        <v>0</v>
      </c>
      <c r="J1732" s="4">
        <f>IF(G1732=0,0,ROUND(H1732/G1732*100,2))</f>
        <v>0</v>
      </c>
    </row>
    <row r="1733" spans="1:10">
      <c r="A1733">
        <v>1731</v>
      </c>
      <c r="B1733" s="2">
        <f>IF(A1733&lt;=0,0,INT((A1733-1)/10)+1)</f>
        <v>174</v>
      </c>
      <c r="C1733" s="3">
        <f>IF(A1733&lt;=0,0,MIN(24+8*MAX(A1733-3,0),100))</f>
        <v>100</v>
      </c>
      <c r="D1733" s="3">
        <f>IF(A1733&lt;=0,0,MAX(FLOOR(C1733/A1733,1),1))</f>
        <v>1</v>
      </c>
      <c r="E1733" s="3">
        <f>IF(A1733&lt;=0,0,MAX(D1733*B1733+2,4))</f>
        <v>176</v>
      </c>
      <c r="F1733" s="4">
        <f>IF(C1733=0,0,MAX(C1733-E1733,0)/C1733)</f>
        <v>0</v>
      </c>
      <c r="G1733" s="3">
        <f>ROUND(A1733*CfgRawCapacityPerServerTB,4)</f>
        <v>4985280</v>
      </c>
      <c r="H1733" s="3">
        <f>ROUND(G1733*F1733,4)</f>
        <v>0</v>
      </c>
      <c r="I1733" s="3">
        <f>ROUND(H1733*CfgCapacityHeadroomFactor,4)</f>
        <v>0</v>
      </c>
      <c r="J1733" s="4">
        <f>IF(G1733=0,0,ROUND(H1733/G1733*100,2))</f>
        <v>0</v>
      </c>
    </row>
    <row r="1734" spans="1:10">
      <c r="A1734">
        <v>1732</v>
      </c>
      <c r="B1734" s="2">
        <f>IF(A1734&lt;=0,0,INT((A1734-1)/10)+1)</f>
        <v>174</v>
      </c>
      <c r="C1734" s="3">
        <f>IF(A1734&lt;=0,0,MIN(24+8*MAX(A1734-3,0),100))</f>
        <v>100</v>
      </c>
      <c r="D1734" s="3">
        <f>IF(A1734&lt;=0,0,MAX(FLOOR(C1734/A1734,1),1))</f>
        <v>1</v>
      </c>
      <c r="E1734" s="3">
        <f>IF(A1734&lt;=0,0,MAX(D1734*B1734+2,4))</f>
        <v>176</v>
      </c>
      <c r="F1734" s="4">
        <f>IF(C1734=0,0,MAX(C1734-E1734,0)/C1734)</f>
        <v>0</v>
      </c>
      <c r="G1734" s="3">
        <f>ROUND(A1734*CfgRawCapacityPerServerTB,4)</f>
        <v>4988160</v>
      </c>
      <c r="H1734" s="3">
        <f>ROUND(G1734*F1734,4)</f>
        <v>0</v>
      </c>
      <c r="I1734" s="3">
        <f>ROUND(H1734*CfgCapacityHeadroomFactor,4)</f>
        <v>0</v>
      </c>
      <c r="J1734" s="4">
        <f>IF(G1734=0,0,ROUND(H1734/G1734*100,2))</f>
        <v>0</v>
      </c>
    </row>
    <row r="1735" spans="1:10">
      <c r="A1735">
        <v>1733</v>
      </c>
      <c r="B1735" s="2">
        <f>IF(A1735&lt;=0,0,INT((A1735-1)/10)+1)</f>
        <v>174</v>
      </c>
      <c r="C1735" s="3">
        <f>IF(A1735&lt;=0,0,MIN(24+8*MAX(A1735-3,0),100))</f>
        <v>100</v>
      </c>
      <c r="D1735" s="3">
        <f>IF(A1735&lt;=0,0,MAX(FLOOR(C1735/A1735,1),1))</f>
        <v>1</v>
      </c>
      <c r="E1735" s="3">
        <f>IF(A1735&lt;=0,0,MAX(D1735*B1735+2,4))</f>
        <v>176</v>
      </c>
      <c r="F1735" s="4">
        <f>IF(C1735=0,0,MAX(C1735-E1735,0)/C1735)</f>
        <v>0</v>
      </c>
      <c r="G1735" s="3">
        <f>ROUND(A1735*CfgRawCapacityPerServerTB,4)</f>
        <v>4991040</v>
      </c>
      <c r="H1735" s="3">
        <f>ROUND(G1735*F1735,4)</f>
        <v>0</v>
      </c>
      <c r="I1735" s="3">
        <f>ROUND(H1735*CfgCapacityHeadroomFactor,4)</f>
        <v>0</v>
      </c>
      <c r="J1735" s="4">
        <f>IF(G1735=0,0,ROUND(H1735/G1735*100,2))</f>
        <v>0</v>
      </c>
    </row>
    <row r="1736" spans="1:10">
      <c r="A1736">
        <v>1734</v>
      </c>
      <c r="B1736" s="2">
        <f>IF(A1736&lt;=0,0,INT((A1736-1)/10)+1)</f>
        <v>174</v>
      </c>
      <c r="C1736" s="3">
        <f>IF(A1736&lt;=0,0,MIN(24+8*MAX(A1736-3,0),100))</f>
        <v>100</v>
      </c>
      <c r="D1736" s="3">
        <f>IF(A1736&lt;=0,0,MAX(FLOOR(C1736/A1736,1),1))</f>
        <v>1</v>
      </c>
      <c r="E1736" s="3">
        <f>IF(A1736&lt;=0,0,MAX(D1736*B1736+2,4))</f>
        <v>176</v>
      </c>
      <c r="F1736" s="4">
        <f>IF(C1736=0,0,MAX(C1736-E1736,0)/C1736)</f>
        <v>0</v>
      </c>
      <c r="G1736" s="3">
        <f>ROUND(A1736*CfgRawCapacityPerServerTB,4)</f>
        <v>4993920</v>
      </c>
      <c r="H1736" s="3">
        <f>ROUND(G1736*F1736,4)</f>
        <v>0</v>
      </c>
      <c r="I1736" s="3">
        <f>ROUND(H1736*CfgCapacityHeadroomFactor,4)</f>
        <v>0</v>
      </c>
      <c r="J1736" s="4">
        <f>IF(G1736=0,0,ROUND(H1736/G1736*100,2))</f>
        <v>0</v>
      </c>
    </row>
    <row r="1737" spans="1:10">
      <c r="A1737">
        <v>1735</v>
      </c>
      <c r="B1737" s="2">
        <f>IF(A1737&lt;=0,0,INT((A1737-1)/10)+1)</f>
        <v>174</v>
      </c>
      <c r="C1737" s="3">
        <f>IF(A1737&lt;=0,0,MIN(24+8*MAX(A1737-3,0),100))</f>
        <v>100</v>
      </c>
      <c r="D1737" s="3">
        <f>IF(A1737&lt;=0,0,MAX(FLOOR(C1737/A1737,1),1))</f>
        <v>1</v>
      </c>
      <c r="E1737" s="3">
        <f>IF(A1737&lt;=0,0,MAX(D1737*B1737+2,4))</f>
        <v>176</v>
      </c>
      <c r="F1737" s="4">
        <f>IF(C1737=0,0,MAX(C1737-E1737,0)/C1737)</f>
        <v>0</v>
      </c>
      <c r="G1737" s="3">
        <f>ROUND(A1737*CfgRawCapacityPerServerTB,4)</f>
        <v>4996800</v>
      </c>
      <c r="H1737" s="3">
        <f>ROUND(G1737*F1737,4)</f>
        <v>0</v>
      </c>
      <c r="I1737" s="3">
        <f>ROUND(H1737*CfgCapacityHeadroomFactor,4)</f>
        <v>0</v>
      </c>
      <c r="J1737" s="4">
        <f>IF(G1737=0,0,ROUND(H1737/G1737*100,2))</f>
        <v>0</v>
      </c>
    </row>
    <row r="1738" spans="1:10">
      <c r="A1738">
        <v>1736</v>
      </c>
      <c r="B1738" s="2">
        <f>IF(A1738&lt;=0,0,INT((A1738-1)/10)+1)</f>
        <v>174</v>
      </c>
      <c r="C1738" s="3">
        <f>IF(A1738&lt;=0,0,MIN(24+8*MAX(A1738-3,0),100))</f>
        <v>100</v>
      </c>
      <c r="D1738" s="3">
        <f>IF(A1738&lt;=0,0,MAX(FLOOR(C1738/A1738,1),1))</f>
        <v>1</v>
      </c>
      <c r="E1738" s="3">
        <f>IF(A1738&lt;=0,0,MAX(D1738*B1738+2,4))</f>
        <v>176</v>
      </c>
      <c r="F1738" s="4">
        <f>IF(C1738=0,0,MAX(C1738-E1738,0)/C1738)</f>
        <v>0</v>
      </c>
      <c r="G1738" s="3">
        <f>ROUND(A1738*CfgRawCapacityPerServerTB,4)</f>
        <v>4999680</v>
      </c>
      <c r="H1738" s="3">
        <f>ROUND(G1738*F1738,4)</f>
        <v>0</v>
      </c>
      <c r="I1738" s="3">
        <f>ROUND(H1738*CfgCapacityHeadroomFactor,4)</f>
        <v>0</v>
      </c>
      <c r="J1738" s="4">
        <f>IF(G1738=0,0,ROUND(H1738/G1738*100,2))</f>
        <v>0</v>
      </c>
    </row>
    <row r="1739" spans="1:10">
      <c r="A1739">
        <v>1737</v>
      </c>
      <c r="B1739" s="2">
        <f>IF(A1739&lt;=0,0,INT((A1739-1)/10)+1)</f>
        <v>174</v>
      </c>
      <c r="C1739" s="3">
        <f>IF(A1739&lt;=0,0,MIN(24+8*MAX(A1739-3,0),100))</f>
        <v>100</v>
      </c>
      <c r="D1739" s="3">
        <f>IF(A1739&lt;=0,0,MAX(FLOOR(C1739/A1739,1),1))</f>
        <v>1</v>
      </c>
      <c r="E1739" s="3">
        <f>IF(A1739&lt;=0,0,MAX(D1739*B1739+2,4))</f>
        <v>176</v>
      </c>
      <c r="F1739" s="4">
        <f>IF(C1739=0,0,MAX(C1739-E1739,0)/C1739)</f>
        <v>0</v>
      </c>
      <c r="G1739" s="3">
        <f>ROUND(A1739*CfgRawCapacityPerServerTB,4)</f>
        <v>5002560</v>
      </c>
      <c r="H1739" s="3">
        <f>ROUND(G1739*F1739,4)</f>
        <v>0</v>
      </c>
      <c r="I1739" s="3">
        <f>ROUND(H1739*CfgCapacityHeadroomFactor,4)</f>
        <v>0</v>
      </c>
      <c r="J1739" s="4">
        <f>IF(G1739=0,0,ROUND(H1739/G1739*100,2))</f>
        <v>0</v>
      </c>
    </row>
    <row r="1740" spans="1:10">
      <c r="A1740">
        <v>1738</v>
      </c>
      <c r="B1740" s="2">
        <f>IF(A1740&lt;=0,0,INT((A1740-1)/10)+1)</f>
        <v>174</v>
      </c>
      <c r="C1740" s="3">
        <f>IF(A1740&lt;=0,0,MIN(24+8*MAX(A1740-3,0),100))</f>
        <v>100</v>
      </c>
      <c r="D1740" s="3">
        <f>IF(A1740&lt;=0,0,MAX(FLOOR(C1740/A1740,1),1))</f>
        <v>1</v>
      </c>
      <c r="E1740" s="3">
        <f>IF(A1740&lt;=0,0,MAX(D1740*B1740+2,4))</f>
        <v>176</v>
      </c>
      <c r="F1740" s="4">
        <f>IF(C1740=0,0,MAX(C1740-E1740,0)/C1740)</f>
        <v>0</v>
      </c>
      <c r="G1740" s="3">
        <f>ROUND(A1740*CfgRawCapacityPerServerTB,4)</f>
        <v>5005440</v>
      </c>
      <c r="H1740" s="3">
        <f>ROUND(G1740*F1740,4)</f>
        <v>0</v>
      </c>
      <c r="I1740" s="3">
        <f>ROUND(H1740*CfgCapacityHeadroomFactor,4)</f>
        <v>0</v>
      </c>
      <c r="J1740" s="4">
        <f>IF(G1740=0,0,ROUND(H1740/G1740*100,2))</f>
        <v>0</v>
      </c>
    </row>
    <row r="1741" spans="1:10">
      <c r="A1741">
        <v>1739</v>
      </c>
      <c r="B1741" s="2">
        <f>IF(A1741&lt;=0,0,INT((A1741-1)/10)+1)</f>
        <v>174</v>
      </c>
      <c r="C1741" s="3">
        <f>IF(A1741&lt;=0,0,MIN(24+8*MAX(A1741-3,0),100))</f>
        <v>100</v>
      </c>
      <c r="D1741" s="3">
        <f>IF(A1741&lt;=0,0,MAX(FLOOR(C1741/A1741,1),1))</f>
        <v>1</v>
      </c>
      <c r="E1741" s="3">
        <f>IF(A1741&lt;=0,0,MAX(D1741*B1741+2,4))</f>
        <v>176</v>
      </c>
      <c r="F1741" s="4">
        <f>IF(C1741=0,0,MAX(C1741-E1741,0)/C1741)</f>
        <v>0</v>
      </c>
      <c r="G1741" s="3">
        <f>ROUND(A1741*CfgRawCapacityPerServerTB,4)</f>
        <v>5008320</v>
      </c>
      <c r="H1741" s="3">
        <f>ROUND(G1741*F1741,4)</f>
        <v>0</v>
      </c>
      <c r="I1741" s="3">
        <f>ROUND(H1741*CfgCapacityHeadroomFactor,4)</f>
        <v>0</v>
      </c>
      <c r="J1741" s="4">
        <f>IF(G1741=0,0,ROUND(H1741/G1741*100,2))</f>
        <v>0</v>
      </c>
    </row>
    <row r="1742" spans="1:10">
      <c r="A1742">
        <v>1740</v>
      </c>
      <c r="B1742" s="2">
        <f>IF(A1742&lt;=0,0,INT((A1742-1)/10)+1)</f>
        <v>174</v>
      </c>
      <c r="C1742" s="3">
        <f>IF(A1742&lt;=0,0,MIN(24+8*MAX(A1742-3,0),100))</f>
        <v>100</v>
      </c>
      <c r="D1742" s="3">
        <f>IF(A1742&lt;=0,0,MAX(FLOOR(C1742/A1742,1),1))</f>
        <v>1</v>
      </c>
      <c r="E1742" s="3">
        <f>IF(A1742&lt;=0,0,MAX(D1742*B1742+2,4))</f>
        <v>176</v>
      </c>
      <c r="F1742" s="4">
        <f>IF(C1742=0,0,MAX(C1742-E1742,0)/C1742)</f>
        <v>0</v>
      </c>
      <c r="G1742" s="3">
        <f>ROUND(A1742*CfgRawCapacityPerServerTB,4)</f>
        <v>5011200</v>
      </c>
      <c r="H1742" s="3">
        <f>ROUND(G1742*F1742,4)</f>
        <v>0</v>
      </c>
      <c r="I1742" s="3">
        <f>ROUND(H1742*CfgCapacityHeadroomFactor,4)</f>
        <v>0</v>
      </c>
      <c r="J1742" s="4">
        <f>IF(G1742=0,0,ROUND(H1742/G1742*100,2))</f>
        <v>0</v>
      </c>
    </row>
    <row r="1743" spans="1:10">
      <c r="A1743">
        <v>1741</v>
      </c>
      <c r="B1743" s="2">
        <f>IF(A1743&lt;=0,0,INT((A1743-1)/10)+1)</f>
        <v>175</v>
      </c>
      <c r="C1743" s="3">
        <f>IF(A1743&lt;=0,0,MIN(24+8*MAX(A1743-3,0),100))</f>
        <v>100</v>
      </c>
      <c r="D1743" s="3">
        <f>IF(A1743&lt;=0,0,MAX(FLOOR(C1743/A1743,1),1))</f>
        <v>1</v>
      </c>
      <c r="E1743" s="3">
        <f>IF(A1743&lt;=0,0,MAX(D1743*B1743+2,4))</f>
        <v>177</v>
      </c>
      <c r="F1743" s="4">
        <f>IF(C1743=0,0,MAX(C1743-E1743,0)/C1743)</f>
        <v>0</v>
      </c>
      <c r="G1743" s="3">
        <f>ROUND(A1743*CfgRawCapacityPerServerTB,4)</f>
        <v>5014080</v>
      </c>
      <c r="H1743" s="3">
        <f>ROUND(G1743*F1743,4)</f>
        <v>0</v>
      </c>
      <c r="I1743" s="3">
        <f>ROUND(H1743*CfgCapacityHeadroomFactor,4)</f>
        <v>0</v>
      </c>
      <c r="J1743" s="4">
        <f>IF(G1743=0,0,ROUND(H1743/G1743*100,2))</f>
        <v>0</v>
      </c>
    </row>
    <row r="1744" spans="1:10">
      <c r="A1744">
        <v>1742</v>
      </c>
      <c r="B1744" s="2">
        <f>IF(A1744&lt;=0,0,INT((A1744-1)/10)+1)</f>
        <v>175</v>
      </c>
      <c r="C1744" s="3">
        <f>IF(A1744&lt;=0,0,MIN(24+8*MAX(A1744-3,0),100))</f>
        <v>100</v>
      </c>
      <c r="D1744" s="3">
        <f>IF(A1744&lt;=0,0,MAX(FLOOR(C1744/A1744,1),1))</f>
        <v>1</v>
      </c>
      <c r="E1744" s="3">
        <f>IF(A1744&lt;=0,0,MAX(D1744*B1744+2,4))</f>
        <v>177</v>
      </c>
      <c r="F1744" s="4">
        <f>IF(C1744=0,0,MAX(C1744-E1744,0)/C1744)</f>
        <v>0</v>
      </c>
      <c r="G1744" s="3">
        <f>ROUND(A1744*CfgRawCapacityPerServerTB,4)</f>
        <v>5016960</v>
      </c>
      <c r="H1744" s="3">
        <f>ROUND(G1744*F1744,4)</f>
        <v>0</v>
      </c>
      <c r="I1744" s="3">
        <f>ROUND(H1744*CfgCapacityHeadroomFactor,4)</f>
        <v>0</v>
      </c>
      <c r="J1744" s="4">
        <f>IF(G1744=0,0,ROUND(H1744/G1744*100,2))</f>
        <v>0</v>
      </c>
    </row>
    <row r="1745" spans="1:10">
      <c r="A1745">
        <v>1743</v>
      </c>
      <c r="B1745" s="2">
        <f>IF(A1745&lt;=0,0,INT((A1745-1)/10)+1)</f>
        <v>175</v>
      </c>
      <c r="C1745" s="3">
        <f>IF(A1745&lt;=0,0,MIN(24+8*MAX(A1745-3,0),100))</f>
        <v>100</v>
      </c>
      <c r="D1745" s="3">
        <f>IF(A1745&lt;=0,0,MAX(FLOOR(C1745/A1745,1),1))</f>
        <v>1</v>
      </c>
      <c r="E1745" s="3">
        <f>IF(A1745&lt;=0,0,MAX(D1745*B1745+2,4))</f>
        <v>177</v>
      </c>
      <c r="F1745" s="4">
        <f>IF(C1745=0,0,MAX(C1745-E1745,0)/C1745)</f>
        <v>0</v>
      </c>
      <c r="G1745" s="3">
        <f>ROUND(A1745*CfgRawCapacityPerServerTB,4)</f>
        <v>5019840</v>
      </c>
      <c r="H1745" s="3">
        <f>ROUND(G1745*F1745,4)</f>
        <v>0</v>
      </c>
      <c r="I1745" s="3">
        <f>ROUND(H1745*CfgCapacityHeadroomFactor,4)</f>
        <v>0</v>
      </c>
      <c r="J1745" s="4">
        <f>IF(G1745=0,0,ROUND(H1745/G1745*100,2))</f>
        <v>0</v>
      </c>
    </row>
    <row r="1746" spans="1:10">
      <c r="A1746">
        <v>1744</v>
      </c>
      <c r="B1746" s="2">
        <f>IF(A1746&lt;=0,0,INT((A1746-1)/10)+1)</f>
        <v>175</v>
      </c>
      <c r="C1746" s="3">
        <f>IF(A1746&lt;=0,0,MIN(24+8*MAX(A1746-3,0),100))</f>
        <v>100</v>
      </c>
      <c r="D1746" s="3">
        <f>IF(A1746&lt;=0,0,MAX(FLOOR(C1746/A1746,1),1))</f>
        <v>1</v>
      </c>
      <c r="E1746" s="3">
        <f>IF(A1746&lt;=0,0,MAX(D1746*B1746+2,4))</f>
        <v>177</v>
      </c>
      <c r="F1746" s="4">
        <f>IF(C1746=0,0,MAX(C1746-E1746,0)/C1746)</f>
        <v>0</v>
      </c>
      <c r="G1746" s="3">
        <f>ROUND(A1746*CfgRawCapacityPerServerTB,4)</f>
        <v>5022720</v>
      </c>
      <c r="H1746" s="3">
        <f>ROUND(G1746*F1746,4)</f>
        <v>0</v>
      </c>
      <c r="I1746" s="3">
        <f>ROUND(H1746*CfgCapacityHeadroomFactor,4)</f>
        <v>0</v>
      </c>
      <c r="J1746" s="4">
        <f>IF(G1746=0,0,ROUND(H1746/G1746*100,2))</f>
        <v>0</v>
      </c>
    </row>
    <row r="1747" spans="1:10">
      <c r="A1747">
        <v>1745</v>
      </c>
      <c r="B1747" s="2">
        <f>IF(A1747&lt;=0,0,INT((A1747-1)/10)+1)</f>
        <v>175</v>
      </c>
      <c r="C1747" s="3">
        <f>IF(A1747&lt;=0,0,MIN(24+8*MAX(A1747-3,0),100))</f>
        <v>100</v>
      </c>
      <c r="D1747" s="3">
        <f>IF(A1747&lt;=0,0,MAX(FLOOR(C1747/A1747,1),1))</f>
        <v>1</v>
      </c>
      <c r="E1747" s="3">
        <f>IF(A1747&lt;=0,0,MAX(D1747*B1747+2,4))</f>
        <v>177</v>
      </c>
      <c r="F1747" s="4">
        <f>IF(C1747=0,0,MAX(C1747-E1747,0)/C1747)</f>
        <v>0</v>
      </c>
      <c r="G1747" s="3">
        <f>ROUND(A1747*CfgRawCapacityPerServerTB,4)</f>
        <v>5025600</v>
      </c>
      <c r="H1747" s="3">
        <f>ROUND(G1747*F1747,4)</f>
        <v>0</v>
      </c>
      <c r="I1747" s="3">
        <f>ROUND(H1747*CfgCapacityHeadroomFactor,4)</f>
        <v>0</v>
      </c>
      <c r="J1747" s="4">
        <f>IF(G1747=0,0,ROUND(H1747/G1747*100,2))</f>
        <v>0</v>
      </c>
    </row>
    <row r="1748" spans="1:10">
      <c r="A1748">
        <v>1746</v>
      </c>
      <c r="B1748" s="2">
        <f>IF(A1748&lt;=0,0,INT((A1748-1)/10)+1)</f>
        <v>175</v>
      </c>
      <c r="C1748" s="3">
        <f>IF(A1748&lt;=0,0,MIN(24+8*MAX(A1748-3,0),100))</f>
        <v>100</v>
      </c>
      <c r="D1748" s="3">
        <f>IF(A1748&lt;=0,0,MAX(FLOOR(C1748/A1748,1),1))</f>
        <v>1</v>
      </c>
      <c r="E1748" s="3">
        <f>IF(A1748&lt;=0,0,MAX(D1748*B1748+2,4))</f>
        <v>177</v>
      </c>
      <c r="F1748" s="4">
        <f>IF(C1748=0,0,MAX(C1748-E1748,0)/C1748)</f>
        <v>0</v>
      </c>
      <c r="G1748" s="3">
        <f>ROUND(A1748*CfgRawCapacityPerServerTB,4)</f>
        <v>5028480</v>
      </c>
      <c r="H1748" s="3">
        <f>ROUND(G1748*F1748,4)</f>
        <v>0</v>
      </c>
      <c r="I1748" s="3">
        <f>ROUND(H1748*CfgCapacityHeadroomFactor,4)</f>
        <v>0</v>
      </c>
      <c r="J1748" s="4">
        <f>IF(G1748=0,0,ROUND(H1748/G1748*100,2))</f>
        <v>0</v>
      </c>
    </row>
    <row r="1749" spans="1:10">
      <c r="A1749">
        <v>1747</v>
      </c>
      <c r="B1749" s="2">
        <f>IF(A1749&lt;=0,0,INT((A1749-1)/10)+1)</f>
        <v>175</v>
      </c>
      <c r="C1749" s="3">
        <f>IF(A1749&lt;=0,0,MIN(24+8*MAX(A1749-3,0),100))</f>
        <v>100</v>
      </c>
      <c r="D1749" s="3">
        <f>IF(A1749&lt;=0,0,MAX(FLOOR(C1749/A1749,1),1))</f>
        <v>1</v>
      </c>
      <c r="E1749" s="3">
        <f>IF(A1749&lt;=0,0,MAX(D1749*B1749+2,4))</f>
        <v>177</v>
      </c>
      <c r="F1749" s="4">
        <f>IF(C1749=0,0,MAX(C1749-E1749,0)/C1749)</f>
        <v>0</v>
      </c>
      <c r="G1749" s="3">
        <f>ROUND(A1749*CfgRawCapacityPerServerTB,4)</f>
        <v>5031360</v>
      </c>
      <c r="H1749" s="3">
        <f>ROUND(G1749*F1749,4)</f>
        <v>0</v>
      </c>
      <c r="I1749" s="3">
        <f>ROUND(H1749*CfgCapacityHeadroomFactor,4)</f>
        <v>0</v>
      </c>
      <c r="J1749" s="4">
        <f>IF(G1749=0,0,ROUND(H1749/G1749*100,2))</f>
        <v>0</v>
      </c>
    </row>
    <row r="1750" spans="1:10">
      <c r="A1750">
        <v>1748</v>
      </c>
      <c r="B1750" s="2">
        <f>IF(A1750&lt;=0,0,INT((A1750-1)/10)+1)</f>
        <v>175</v>
      </c>
      <c r="C1750" s="3">
        <f>IF(A1750&lt;=0,0,MIN(24+8*MAX(A1750-3,0),100))</f>
        <v>100</v>
      </c>
      <c r="D1750" s="3">
        <f>IF(A1750&lt;=0,0,MAX(FLOOR(C1750/A1750,1),1))</f>
        <v>1</v>
      </c>
      <c r="E1750" s="3">
        <f>IF(A1750&lt;=0,0,MAX(D1750*B1750+2,4))</f>
        <v>177</v>
      </c>
      <c r="F1750" s="4">
        <f>IF(C1750=0,0,MAX(C1750-E1750,0)/C1750)</f>
        <v>0</v>
      </c>
      <c r="G1750" s="3">
        <f>ROUND(A1750*CfgRawCapacityPerServerTB,4)</f>
        <v>5034240</v>
      </c>
      <c r="H1750" s="3">
        <f>ROUND(G1750*F1750,4)</f>
        <v>0</v>
      </c>
      <c r="I1750" s="3">
        <f>ROUND(H1750*CfgCapacityHeadroomFactor,4)</f>
        <v>0</v>
      </c>
      <c r="J1750" s="4">
        <f>IF(G1750=0,0,ROUND(H1750/G1750*100,2))</f>
        <v>0</v>
      </c>
    </row>
    <row r="1751" spans="1:10">
      <c r="A1751">
        <v>1749</v>
      </c>
      <c r="B1751" s="2">
        <f>IF(A1751&lt;=0,0,INT((A1751-1)/10)+1)</f>
        <v>175</v>
      </c>
      <c r="C1751" s="3">
        <f>IF(A1751&lt;=0,0,MIN(24+8*MAX(A1751-3,0),100))</f>
        <v>100</v>
      </c>
      <c r="D1751" s="3">
        <f>IF(A1751&lt;=0,0,MAX(FLOOR(C1751/A1751,1),1))</f>
        <v>1</v>
      </c>
      <c r="E1751" s="3">
        <f>IF(A1751&lt;=0,0,MAX(D1751*B1751+2,4))</f>
        <v>177</v>
      </c>
      <c r="F1751" s="4">
        <f>IF(C1751=0,0,MAX(C1751-E1751,0)/C1751)</f>
        <v>0</v>
      </c>
      <c r="G1751" s="3">
        <f>ROUND(A1751*CfgRawCapacityPerServerTB,4)</f>
        <v>5037120</v>
      </c>
      <c r="H1751" s="3">
        <f>ROUND(G1751*F1751,4)</f>
        <v>0</v>
      </c>
      <c r="I1751" s="3">
        <f>ROUND(H1751*CfgCapacityHeadroomFactor,4)</f>
        <v>0</v>
      </c>
      <c r="J1751" s="4">
        <f>IF(G1751=0,0,ROUND(H1751/G1751*100,2))</f>
        <v>0</v>
      </c>
    </row>
    <row r="1752" spans="1:10">
      <c r="A1752">
        <v>1750</v>
      </c>
      <c r="B1752" s="2">
        <f>IF(A1752&lt;=0,0,INT((A1752-1)/10)+1)</f>
        <v>175</v>
      </c>
      <c r="C1752" s="3">
        <f>IF(A1752&lt;=0,0,MIN(24+8*MAX(A1752-3,0),100))</f>
        <v>100</v>
      </c>
      <c r="D1752" s="3">
        <f>IF(A1752&lt;=0,0,MAX(FLOOR(C1752/A1752,1),1))</f>
        <v>1</v>
      </c>
      <c r="E1752" s="3">
        <f>IF(A1752&lt;=0,0,MAX(D1752*B1752+2,4))</f>
        <v>177</v>
      </c>
      <c r="F1752" s="4">
        <f>IF(C1752=0,0,MAX(C1752-E1752,0)/C1752)</f>
        <v>0</v>
      </c>
      <c r="G1752" s="3">
        <f>ROUND(A1752*CfgRawCapacityPerServerTB,4)</f>
        <v>5040000</v>
      </c>
      <c r="H1752" s="3">
        <f>ROUND(G1752*F1752,4)</f>
        <v>0</v>
      </c>
      <c r="I1752" s="3">
        <f>ROUND(H1752*CfgCapacityHeadroomFactor,4)</f>
        <v>0</v>
      </c>
      <c r="J1752" s="4">
        <f>IF(G1752=0,0,ROUND(H1752/G1752*100,2))</f>
        <v>0</v>
      </c>
    </row>
    <row r="1753" spans="1:10">
      <c r="A1753">
        <v>1751</v>
      </c>
      <c r="B1753" s="2">
        <f>IF(A1753&lt;=0,0,INT((A1753-1)/10)+1)</f>
        <v>176</v>
      </c>
      <c r="C1753" s="3">
        <f>IF(A1753&lt;=0,0,MIN(24+8*MAX(A1753-3,0),100))</f>
        <v>100</v>
      </c>
      <c r="D1753" s="3">
        <f>IF(A1753&lt;=0,0,MAX(FLOOR(C1753/A1753,1),1))</f>
        <v>1</v>
      </c>
      <c r="E1753" s="3">
        <f>IF(A1753&lt;=0,0,MAX(D1753*B1753+2,4))</f>
        <v>178</v>
      </c>
      <c r="F1753" s="4">
        <f>IF(C1753=0,0,MAX(C1753-E1753,0)/C1753)</f>
        <v>0</v>
      </c>
      <c r="G1753" s="3">
        <f>ROUND(A1753*CfgRawCapacityPerServerTB,4)</f>
        <v>5042880</v>
      </c>
      <c r="H1753" s="3">
        <f>ROUND(G1753*F1753,4)</f>
        <v>0</v>
      </c>
      <c r="I1753" s="3">
        <f>ROUND(H1753*CfgCapacityHeadroomFactor,4)</f>
        <v>0</v>
      </c>
      <c r="J1753" s="4">
        <f>IF(G1753=0,0,ROUND(H1753/G1753*100,2))</f>
        <v>0</v>
      </c>
    </row>
    <row r="1754" spans="1:10">
      <c r="A1754">
        <v>1752</v>
      </c>
      <c r="B1754" s="2">
        <f>IF(A1754&lt;=0,0,INT((A1754-1)/10)+1)</f>
        <v>176</v>
      </c>
      <c r="C1754" s="3">
        <f>IF(A1754&lt;=0,0,MIN(24+8*MAX(A1754-3,0),100))</f>
        <v>100</v>
      </c>
      <c r="D1754" s="3">
        <f>IF(A1754&lt;=0,0,MAX(FLOOR(C1754/A1754,1),1))</f>
        <v>1</v>
      </c>
      <c r="E1754" s="3">
        <f>IF(A1754&lt;=0,0,MAX(D1754*B1754+2,4))</f>
        <v>178</v>
      </c>
      <c r="F1754" s="4">
        <f>IF(C1754=0,0,MAX(C1754-E1754,0)/C1754)</f>
        <v>0</v>
      </c>
      <c r="G1754" s="3">
        <f>ROUND(A1754*CfgRawCapacityPerServerTB,4)</f>
        <v>5045760</v>
      </c>
      <c r="H1754" s="3">
        <f>ROUND(G1754*F1754,4)</f>
        <v>0</v>
      </c>
      <c r="I1754" s="3">
        <f>ROUND(H1754*CfgCapacityHeadroomFactor,4)</f>
        <v>0</v>
      </c>
      <c r="J1754" s="4">
        <f>IF(G1754=0,0,ROUND(H1754/G1754*100,2))</f>
        <v>0</v>
      </c>
    </row>
    <row r="1755" spans="1:10">
      <c r="A1755">
        <v>1753</v>
      </c>
      <c r="B1755" s="2">
        <f>IF(A1755&lt;=0,0,INT((A1755-1)/10)+1)</f>
        <v>176</v>
      </c>
      <c r="C1755" s="3">
        <f>IF(A1755&lt;=0,0,MIN(24+8*MAX(A1755-3,0),100))</f>
        <v>100</v>
      </c>
      <c r="D1755" s="3">
        <f>IF(A1755&lt;=0,0,MAX(FLOOR(C1755/A1755,1),1))</f>
        <v>1</v>
      </c>
      <c r="E1755" s="3">
        <f>IF(A1755&lt;=0,0,MAX(D1755*B1755+2,4))</f>
        <v>178</v>
      </c>
      <c r="F1755" s="4">
        <f>IF(C1755=0,0,MAX(C1755-E1755,0)/C1755)</f>
        <v>0</v>
      </c>
      <c r="G1755" s="3">
        <f>ROUND(A1755*CfgRawCapacityPerServerTB,4)</f>
        <v>5048640</v>
      </c>
      <c r="H1755" s="3">
        <f>ROUND(G1755*F1755,4)</f>
        <v>0</v>
      </c>
      <c r="I1755" s="3">
        <f>ROUND(H1755*CfgCapacityHeadroomFactor,4)</f>
        <v>0</v>
      </c>
      <c r="J1755" s="4">
        <f>IF(G1755=0,0,ROUND(H1755/G1755*100,2))</f>
        <v>0</v>
      </c>
    </row>
    <row r="1756" spans="1:10">
      <c r="A1756">
        <v>1754</v>
      </c>
      <c r="B1756" s="2">
        <f>IF(A1756&lt;=0,0,INT((A1756-1)/10)+1)</f>
        <v>176</v>
      </c>
      <c r="C1756" s="3">
        <f>IF(A1756&lt;=0,0,MIN(24+8*MAX(A1756-3,0),100))</f>
        <v>100</v>
      </c>
      <c r="D1756" s="3">
        <f>IF(A1756&lt;=0,0,MAX(FLOOR(C1756/A1756,1),1))</f>
        <v>1</v>
      </c>
      <c r="E1756" s="3">
        <f>IF(A1756&lt;=0,0,MAX(D1756*B1756+2,4))</f>
        <v>178</v>
      </c>
      <c r="F1756" s="4">
        <f>IF(C1756=0,0,MAX(C1756-E1756,0)/C1756)</f>
        <v>0</v>
      </c>
      <c r="G1756" s="3">
        <f>ROUND(A1756*CfgRawCapacityPerServerTB,4)</f>
        <v>5051520</v>
      </c>
      <c r="H1756" s="3">
        <f>ROUND(G1756*F1756,4)</f>
        <v>0</v>
      </c>
      <c r="I1756" s="3">
        <f>ROUND(H1756*CfgCapacityHeadroomFactor,4)</f>
        <v>0</v>
      </c>
      <c r="J1756" s="4">
        <f>IF(G1756=0,0,ROUND(H1756/G1756*100,2))</f>
        <v>0</v>
      </c>
    </row>
    <row r="1757" spans="1:10">
      <c r="A1757">
        <v>1755</v>
      </c>
      <c r="B1757" s="2">
        <f>IF(A1757&lt;=0,0,INT((A1757-1)/10)+1)</f>
        <v>176</v>
      </c>
      <c r="C1757" s="3">
        <f>IF(A1757&lt;=0,0,MIN(24+8*MAX(A1757-3,0),100))</f>
        <v>100</v>
      </c>
      <c r="D1757" s="3">
        <f>IF(A1757&lt;=0,0,MAX(FLOOR(C1757/A1757,1),1))</f>
        <v>1</v>
      </c>
      <c r="E1757" s="3">
        <f>IF(A1757&lt;=0,0,MAX(D1757*B1757+2,4))</f>
        <v>178</v>
      </c>
      <c r="F1757" s="4">
        <f>IF(C1757=0,0,MAX(C1757-E1757,0)/C1757)</f>
        <v>0</v>
      </c>
      <c r="G1757" s="3">
        <f>ROUND(A1757*CfgRawCapacityPerServerTB,4)</f>
        <v>5054400</v>
      </c>
      <c r="H1757" s="3">
        <f>ROUND(G1757*F1757,4)</f>
        <v>0</v>
      </c>
      <c r="I1757" s="3">
        <f>ROUND(H1757*CfgCapacityHeadroomFactor,4)</f>
        <v>0</v>
      </c>
      <c r="J1757" s="4">
        <f>IF(G1757=0,0,ROUND(H1757/G1757*100,2))</f>
        <v>0</v>
      </c>
    </row>
    <row r="1758" spans="1:10">
      <c r="A1758">
        <v>1756</v>
      </c>
      <c r="B1758" s="2">
        <f>IF(A1758&lt;=0,0,INT((A1758-1)/10)+1)</f>
        <v>176</v>
      </c>
      <c r="C1758" s="3">
        <f>IF(A1758&lt;=0,0,MIN(24+8*MAX(A1758-3,0),100))</f>
        <v>100</v>
      </c>
      <c r="D1758" s="3">
        <f>IF(A1758&lt;=0,0,MAX(FLOOR(C1758/A1758,1),1))</f>
        <v>1</v>
      </c>
      <c r="E1758" s="3">
        <f>IF(A1758&lt;=0,0,MAX(D1758*B1758+2,4))</f>
        <v>178</v>
      </c>
      <c r="F1758" s="4">
        <f>IF(C1758=0,0,MAX(C1758-E1758,0)/C1758)</f>
        <v>0</v>
      </c>
      <c r="G1758" s="3">
        <f>ROUND(A1758*CfgRawCapacityPerServerTB,4)</f>
        <v>5057280</v>
      </c>
      <c r="H1758" s="3">
        <f>ROUND(G1758*F1758,4)</f>
        <v>0</v>
      </c>
      <c r="I1758" s="3">
        <f>ROUND(H1758*CfgCapacityHeadroomFactor,4)</f>
        <v>0</v>
      </c>
      <c r="J1758" s="4">
        <f>IF(G1758=0,0,ROUND(H1758/G1758*100,2))</f>
        <v>0</v>
      </c>
    </row>
    <row r="1759" spans="1:10">
      <c r="A1759">
        <v>1757</v>
      </c>
      <c r="B1759" s="2">
        <f>IF(A1759&lt;=0,0,INT((A1759-1)/10)+1)</f>
        <v>176</v>
      </c>
      <c r="C1759" s="3">
        <f>IF(A1759&lt;=0,0,MIN(24+8*MAX(A1759-3,0),100))</f>
        <v>100</v>
      </c>
      <c r="D1759" s="3">
        <f>IF(A1759&lt;=0,0,MAX(FLOOR(C1759/A1759,1),1))</f>
        <v>1</v>
      </c>
      <c r="E1759" s="3">
        <f>IF(A1759&lt;=0,0,MAX(D1759*B1759+2,4))</f>
        <v>178</v>
      </c>
      <c r="F1759" s="4">
        <f>IF(C1759=0,0,MAX(C1759-E1759,0)/C1759)</f>
        <v>0</v>
      </c>
      <c r="G1759" s="3">
        <f>ROUND(A1759*CfgRawCapacityPerServerTB,4)</f>
        <v>5060160</v>
      </c>
      <c r="H1759" s="3">
        <f>ROUND(G1759*F1759,4)</f>
        <v>0</v>
      </c>
      <c r="I1759" s="3">
        <f>ROUND(H1759*CfgCapacityHeadroomFactor,4)</f>
        <v>0</v>
      </c>
      <c r="J1759" s="4">
        <f>IF(G1759=0,0,ROUND(H1759/G1759*100,2))</f>
        <v>0</v>
      </c>
    </row>
    <row r="1760" spans="1:10">
      <c r="A1760">
        <v>1758</v>
      </c>
      <c r="B1760" s="2">
        <f>IF(A1760&lt;=0,0,INT((A1760-1)/10)+1)</f>
        <v>176</v>
      </c>
      <c r="C1760" s="3">
        <f>IF(A1760&lt;=0,0,MIN(24+8*MAX(A1760-3,0),100))</f>
        <v>100</v>
      </c>
      <c r="D1760" s="3">
        <f>IF(A1760&lt;=0,0,MAX(FLOOR(C1760/A1760,1),1))</f>
        <v>1</v>
      </c>
      <c r="E1760" s="3">
        <f>IF(A1760&lt;=0,0,MAX(D1760*B1760+2,4))</f>
        <v>178</v>
      </c>
      <c r="F1760" s="4">
        <f>IF(C1760=0,0,MAX(C1760-E1760,0)/C1760)</f>
        <v>0</v>
      </c>
      <c r="G1760" s="3">
        <f>ROUND(A1760*CfgRawCapacityPerServerTB,4)</f>
        <v>5063040</v>
      </c>
      <c r="H1760" s="3">
        <f>ROUND(G1760*F1760,4)</f>
        <v>0</v>
      </c>
      <c r="I1760" s="3">
        <f>ROUND(H1760*CfgCapacityHeadroomFactor,4)</f>
        <v>0</v>
      </c>
      <c r="J1760" s="4">
        <f>IF(G1760=0,0,ROUND(H1760/G1760*100,2))</f>
        <v>0</v>
      </c>
    </row>
    <row r="1761" spans="1:10">
      <c r="A1761">
        <v>1759</v>
      </c>
      <c r="B1761" s="2">
        <f>IF(A1761&lt;=0,0,INT((A1761-1)/10)+1)</f>
        <v>176</v>
      </c>
      <c r="C1761" s="3">
        <f>IF(A1761&lt;=0,0,MIN(24+8*MAX(A1761-3,0),100))</f>
        <v>100</v>
      </c>
      <c r="D1761" s="3">
        <f>IF(A1761&lt;=0,0,MAX(FLOOR(C1761/A1761,1),1))</f>
        <v>1</v>
      </c>
      <c r="E1761" s="3">
        <f>IF(A1761&lt;=0,0,MAX(D1761*B1761+2,4))</f>
        <v>178</v>
      </c>
      <c r="F1761" s="4">
        <f>IF(C1761=0,0,MAX(C1761-E1761,0)/C1761)</f>
        <v>0</v>
      </c>
      <c r="G1761" s="3">
        <f>ROUND(A1761*CfgRawCapacityPerServerTB,4)</f>
        <v>5065920</v>
      </c>
      <c r="H1761" s="3">
        <f>ROUND(G1761*F1761,4)</f>
        <v>0</v>
      </c>
      <c r="I1761" s="3">
        <f>ROUND(H1761*CfgCapacityHeadroomFactor,4)</f>
        <v>0</v>
      </c>
      <c r="J1761" s="4">
        <f>IF(G1761=0,0,ROUND(H1761/G1761*100,2))</f>
        <v>0</v>
      </c>
    </row>
    <row r="1762" spans="1:10">
      <c r="A1762">
        <v>1760</v>
      </c>
      <c r="B1762" s="2">
        <f>IF(A1762&lt;=0,0,INT((A1762-1)/10)+1)</f>
        <v>176</v>
      </c>
      <c r="C1762" s="3">
        <f>IF(A1762&lt;=0,0,MIN(24+8*MAX(A1762-3,0),100))</f>
        <v>100</v>
      </c>
      <c r="D1762" s="3">
        <f>IF(A1762&lt;=0,0,MAX(FLOOR(C1762/A1762,1),1))</f>
        <v>1</v>
      </c>
      <c r="E1762" s="3">
        <f>IF(A1762&lt;=0,0,MAX(D1762*B1762+2,4))</f>
        <v>178</v>
      </c>
      <c r="F1762" s="4">
        <f>IF(C1762=0,0,MAX(C1762-E1762,0)/C1762)</f>
        <v>0</v>
      </c>
      <c r="G1762" s="3">
        <f>ROUND(A1762*CfgRawCapacityPerServerTB,4)</f>
        <v>5068800</v>
      </c>
      <c r="H1762" s="3">
        <f>ROUND(G1762*F1762,4)</f>
        <v>0</v>
      </c>
      <c r="I1762" s="3">
        <f>ROUND(H1762*CfgCapacityHeadroomFactor,4)</f>
        <v>0</v>
      </c>
      <c r="J1762" s="4">
        <f>IF(G1762=0,0,ROUND(H1762/G1762*100,2))</f>
        <v>0</v>
      </c>
    </row>
    <row r="1763" spans="1:10">
      <c r="A1763">
        <v>1761</v>
      </c>
      <c r="B1763" s="2">
        <f>IF(A1763&lt;=0,0,INT((A1763-1)/10)+1)</f>
        <v>177</v>
      </c>
      <c r="C1763" s="3">
        <f>IF(A1763&lt;=0,0,MIN(24+8*MAX(A1763-3,0),100))</f>
        <v>100</v>
      </c>
      <c r="D1763" s="3">
        <f>IF(A1763&lt;=0,0,MAX(FLOOR(C1763/A1763,1),1))</f>
        <v>1</v>
      </c>
      <c r="E1763" s="3">
        <f>IF(A1763&lt;=0,0,MAX(D1763*B1763+2,4))</f>
        <v>179</v>
      </c>
      <c r="F1763" s="4">
        <f>IF(C1763=0,0,MAX(C1763-E1763,0)/C1763)</f>
        <v>0</v>
      </c>
      <c r="G1763" s="3">
        <f>ROUND(A1763*CfgRawCapacityPerServerTB,4)</f>
        <v>5071680</v>
      </c>
      <c r="H1763" s="3">
        <f>ROUND(G1763*F1763,4)</f>
        <v>0</v>
      </c>
      <c r="I1763" s="3">
        <f>ROUND(H1763*CfgCapacityHeadroomFactor,4)</f>
        <v>0</v>
      </c>
      <c r="J1763" s="4">
        <f>IF(G1763=0,0,ROUND(H1763/G1763*100,2))</f>
        <v>0</v>
      </c>
    </row>
    <row r="1764" spans="1:10">
      <c r="A1764">
        <v>1762</v>
      </c>
      <c r="B1764" s="2">
        <f>IF(A1764&lt;=0,0,INT((A1764-1)/10)+1)</f>
        <v>177</v>
      </c>
      <c r="C1764" s="3">
        <f>IF(A1764&lt;=0,0,MIN(24+8*MAX(A1764-3,0),100))</f>
        <v>100</v>
      </c>
      <c r="D1764" s="3">
        <f>IF(A1764&lt;=0,0,MAX(FLOOR(C1764/A1764,1),1))</f>
        <v>1</v>
      </c>
      <c r="E1764" s="3">
        <f>IF(A1764&lt;=0,0,MAX(D1764*B1764+2,4))</f>
        <v>179</v>
      </c>
      <c r="F1764" s="4">
        <f>IF(C1764=0,0,MAX(C1764-E1764,0)/C1764)</f>
        <v>0</v>
      </c>
      <c r="G1764" s="3">
        <f>ROUND(A1764*CfgRawCapacityPerServerTB,4)</f>
        <v>5074560</v>
      </c>
      <c r="H1764" s="3">
        <f>ROUND(G1764*F1764,4)</f>
        <v>0</v>
      </c>
      <c r="I1764" s="3">
        <f>ROUND(H1764*CfgCapacityHeadroomFactor,4)</f>
        <v>0</v>
      </c>
      <c r="J1764" s="4">
        <f>IF(G1764=0,0,ROUND(H1764/G1764*100,2))</f>
        <v>0</v>
      </c>
    </row>
    <row r="1765" spans="1:10">
      <c r="A1765">
        <v>1763</v>
      </c>
      <c r="B1765" s="2">
        <f>IF(A1765&lt;=0,0,INT((A1765-1)/10)+1)</f>
        <v>177</v>
      </c>
      <c r="C1765" s="3">
        <f>IF(A1765&lt;=0,0,MIN(24+8*MAX(A1765-3,0),100))</f>
        <v>100</v>
      </c>
      <c r="D1765" s="3">
        <f>IF(A1765&lt;=0,0,MAX(FLOOR(C1765/A1765,1),1))</f>
        <v>1</v>
      </c>
      <c r="E1765" s="3">
        <f>IF(A1765&lt;=0,0,MAX(D1765*B1765+2,4))</f>
        <v>179</v>
      </c>
      <c r="F1765" s="4">
        <f>IF(C1765=0,0,MAX(C1765-E1765,0)/C1765)</f>
        <v>0</v>
      </c>
      <c r="G1765" s="3">
        <f>ROUND(A1765*CfgRawCapacityPerServerTB,4)</f>
        <v>5077440</v>
      </c>
      <c r="H1765" s="3">
        <f>ROUND(G1765*F1765,4)</f>
        <v>0</v>
      </c>
      <c r="I1765" s="3">
        <f>ROUND(H1765*CfgCapacityHeadroomFactor,4)</f>
        <v>0</v>
      </c>
      <c r="J1765" s="4">
        <f>IF(G1765=0,0,ROUND(H1765/G1765*100,2))</f>
        <v>0</v>
      </c>
    </row>
    <row r="1766" spans="1:10">
      <c r="A1766">
        <v>1764</v>
      </c>
      <c r="B1766" s="2">
        <f>IF(A1766&lt;=0,0,INT((A1766-1)/10)+1)</f>
        <v>177</v>
      </c>
      <c r="C1766" s="3">
        <f>IF(A1766&lt;=0,0,MIN(24+8*MAX(A1766-3,0),100))</f>
        <v>100</v>
      </c>
      <c r="D1766" s="3">
        <f>IF(A1766&lt;=0,0,MAX(FLOOR(C1766/A1766,1),1))</f>
        <v>1</v>
      </c>
      <c r="E1766" s="3">
        <f>IF(A1766&lt;=0,0,MAX(D1766*B1766+2,4))</f>
        <v>179</v>
      </c>
      <c r="F1766" s="4">
        <f>IF(C1766=0,0,MAX(C1766-E1766,0)/C1766)</f>
        <v>0</v>
      </c>
      <c r="G1766" s="3">
        <f>ROUND(A1766*CfgRawCapacityPerServerTB,4)</f>
        <v>5080320</v>
      </c>
      <c r="H1766" s="3">
        <f>ROUND(G1766*F1766,4)</f>
        <v>0</v>
      </c>
      <c r="I1766" s="3">
        <f>ROUND(H1766*CfgCapacityHeadroomFactor,4)</f>
        <v>0</v>
      </c>
      <c r="J1766" s="4">
        <f>IF(G1766=0,0,ROUND(H1766/G1766*100,2))</f>
        <v>0</v>
      </c>
    </row>
    <row r="1767" spans="1:10">
      <c r="A1767">
        <v>1765</v>
      </c>
      <c r="B1767" s="2">
        <f>IF(A1767&lt;=0,0,INT((A1767-1)/10)+1)</f>
        <v>177</v>
      </c>
      <c r="C1767" s="3">
        <f>IF(A1767&lt;=0,0,MIN(24+8*MAX(A1767-3,0),100))</f>
        <v>100</v>
      </c>
      <c r="D1767" s="3">
        <f>IF(A1767&lt;=0,0,MAX(FLOOR(C1767/A1767,1),1))</f>
        <v>1</v>
      </c>
      <c r="E1767" s="3">
        <f>IF(A1767&lt;=0,0,MAX(D1767*B1767+2,4))</f>
        <v>179</v>
      </c>
      <c r="F1767" s="4">
        <f>IF(C1767=0,0,MAX(C1767-E1767,0)/C1767)</f>
        <v>0</v>
      </c>
      <c r="G1767" s="3">
        <f>ROUND(A1767*CfgRawCapacityPerServerTB,4)</f>
        <v>5083200</v>
      </c>
      <c r="H1767" s="3">
        <f>ROUND(G1767*F1767,4)</f>
        <v>0</v>
      </c>
      <c r="I1767" s="3">
        <f>ROUND(H1767*CfgCapacityHeadroomFactor,4)</f>
        <v>0</v>
      </c>
      <c r="J1767" s="4">
        <f>IF(G1767=0,0,ROUND(H1767/G1767*100,2))</f>
        <v>0</v>
      </c>
    </row>
    <row r="1768" spans="1:10">
      <c r="A1768">
        <v>1766</v>
      </c>
      <c r="B1768" s="2">
        <f>IF(A1768&lt;=0,0,INT((A1768-1)/10)+1)</f>
        <v>177</v>
      </c>
      <c r="C1768" s="3">
        <f>IF(A1768&lt;=0,0,MIN(24+8*MAX(A1768-3,0),100))</f>
        <v>100</v>
      </c>
      <c r="D1768" s="3">
        <f>IF(A1768&lt;=0,0,MAX(FLOOR(C1768/A1768,1),1))</f>
        <v>1</v>
      </c>
      <c r="E1768" s="3">
        <f>IF(A1768&lt;=0,0,MAX(D1768*B1768+2,4))</f>
        <v>179</v>
      </c>
      <c r="F1768" s="4">
        <f>IF(C1768=0,0,MAX(C1768-E1768,0)/C1768)</f>
        <v>0</v>
      </c>
      <c r="G1768" s="3">
        <f>ROUND(A1768*CfgRawCapacityPerServerTB,4)</f>
        <v>5086080</v>
      </c>
      <c r="H1768" s="3">
        <f>ROUND(G1768*F1768,4)</f>
        <v>0</v>
      </c>
      <c r="I1768" s="3">
        <f>ROUND(H1768*CfgCapacityHeadroomFactor,4)</f>
        <v>0</v>
      </c>
      <c r="J1768" s="4">
        <f>IF(G1768=0,0,ROUND(H1768/G1768*100,2))</f>
        <v>0</v>
      </c>
    </row>
    <row r="1769" spans="1:10">
      <c r="A1769">
        <v>1767</v>
      </c>
      <c r="B1769" s="2">
        <f>IF(A1769&lt;=0,0,INT((A1769-1)/10)+1)</f>
        <v>177</v>
      </c>
      <c r="C1769" s="3">
        <f>IF(A1769&lt;=0,0,MIN(24+8*MAX(A1769-3,0),100))</f>
        <v>100</v>
      </c>
      <c r="D1769" s="3">
        <f>IF(A1769&lt;=0,0,MAX(FLOOR(C1769/A1769,1),1))</f>
        <v>1</v>
      </c>
      <c r="E1769" s="3">
        <f>IF(A1769&lt;=0,0,MAX(D1769*B1769+2,4))</f>
        <v>179</v>
      </c>
      <c r="F1769" s="4">
        <f>IF(C1769=0,0,MAX(C1769-E1769,0)/C1769)</f>
        <v>0</v>
      </c>
      <c r="G1769" s="3">
        <f>ROUND(A1769*CfgRawCapacityPerServerTB,4)</f>
        <v>5088960</v>
      </c>
      <c r="H1769" s="3">
        <f>ROUND(G1769*F1769,4)</f>
        <v>0</v>
      </c>
      <c r="I1769" s="3">
        <f>ROUND(H1769*CfgCapacityHeadroomFactor,4)</f>
        <v>0</v>
      </c>
      <c r="J1769" s="4">
        <f>IF(G1769=0,0,ROUND(H1769/G1769*100,2))</f>
        <v>0</v>
      </c>
    </row>
    <row r="1770" spans="1:10">
      <c r="A1770">
        <v>1768</v>
      </c>
      <c r="B1770" s="2">
        <f>IF(A1770&lt;=0,0,INT((A1770-1)/10)+1)</f>
        <v>177</v>
      </c>
      <c r="C1770" s="3">
        <f>IF(A1770&lt;=0,0,MIN(24+8*MAX(A1770-3,0),100))</f>
        <v>100</v>
      </c>
      <c r="D1770" s="3">
        <f>IF(A1770&lt;=0,0,MAX(FLOOR(C1770/A1770,1),1))</f>
        <v>1</v>
      </c>
      <c r="E1770" s="3">
        <f>IF(A1770&lt;=0,0,MAX(D1770*B1770+2,4))</f>
        <v>179</v>
      </c>
      <c r="F1770" s="4">
        <f>IF(C1770=0,0,MAX(C1770-E1770,0)/C1770)</f>
        <v>0</v>
      </c>
      <c r="G1770" s="3">
        <f>ROUND(A1770*CfgRawCapacityPerServerTB,4)</f>
        <v>5091840</v>
      </c>
      <c r="H1770" s="3">
        <f>ROUND(G1770*F1770,4)</f>
        <v>0</v>
      </c>
      <c r="I1770" s="3">
        <f>ROUND(H1770*CfgCapacityHeadroomFactor,4)</f>
        <v>0</v>
      </c>
      <c r="J1770" s="4">
        <f>IF(G1770=0,0,ROUND(H1770/G1770*100,2))</f>
        <v>0</v>
      </c>
    </row>
    <row r="1771" spans="1:10">
      <c r="A1771">
        <v>1769</v>
      </c>
      <c r="B1771" s="2">
        <f>IF(A1771&lt;=0,0,INT((A1771-1)/10)+1)</f>
        <v>177</v>
      </c>
      <c r="C1771" s="3">
        <f>IF(A1771&lt;=0,0,MIN(24+8*MAX(A1771-3,0),100))</f>
        <v>100</v>
      </c>
      <c r="D1771" s="3">
        <f>IF(A1771&lt;=0,0,MAX(FLOOR(C1771/A1771,1),1))</f>
        <v>1</v>
      </c>
      <c r="E1771" s="3">
        <f>IF(A1771&lt;=0,0,MAX(D1771*B1771+2,4))</f>
        <v>179</v>
      </c>
      <c r="F1771" s="4">
        <f>IF(C1771=0,0,MAX(C1771-E1771,0)/C1771)</f>
        <v>0</v>
      </c>
      <c r="G1771" s="3">
        <f>ROUND(A1771*CfgRawCapacityPerServerTB,4)</f>
        <v>5094720</v>
      </c>
      <c r="H1771" s="3">
        <f>ROUND(G1771*F1771,4)</f>
        <v>0</v>
      </c>
      <c r="I1771" s="3">
        <f>ROUND(H1771*CfgCapacityHeadroomFactor,4)</f>
        <v>0</v>
      </c>
      <c r="J1771" s="4">
        <f>IF(G1771=0,0,ROUND(H1771/G1771*100,2))</f>
        <v>0</v>
      </c>
    </row>
    <row r="1772" spans="1:10">
      <c r="A1772">
        <v>1770</v>
      </c>
      <c r="B1772" s="2">
        <f>IF(A1772&lt;=0,0,INT((A1772-1)/10)+1)</f>
        <v>177</v>
      </c>
      <c r="C1772" s="3">
        <f>IF(A1772&lt;=0,0,MIN(24+8*MAX(A1772-3,0),100))</f>
        <v>100</v>
      </c>
      <c r="D1772" s="3">
        <f>IF(A1772&lt;=0,0,MAX(FLOOR(C1772/A1772,1),1))</f>
        <v>1</v>
      </c>
      <c r="E1772" s="3">
        <f>IF(A1772&lt;=0,0,MAX(D1772*B1772+2,4))</f>
        <v>179</v>
      </c>
      <c r="F1772" s="4">
        <f>IF(C1772=0,0,MAX(C1772-E1772,0)/C1772)</f>
        <v>0</v>
      </c>
      <c r="G1772" s="3">
        <f>ROUND(A1772*CfgRawCapacityPerServerTB,4)</f>
        <v>5097600</v>
      </c>
      <c r="H1772" s="3">
        <f>ROUND(G1772*F1772,4)</f>
        <v>0</v>
      </c>
      <c r="I1772" s="3">
        <f>ROUND(H1772*CfgCapacityHeadroomFactor,4)</f>
        <v>0</v>
      </c>
      <c r="J1772" s="4">
        <f>IF(G1772=0,0,ROUND(H1772/G1772*100,2))</f>
        <v>0</v>
      </c>
    </row>
    <row r="1773" spans="1:10">
      <c r="A1773">
        <v>1771</v>
      </c>
      <c r="B1773" s="2">
        <f>IF(A1773&lt;=0,0,INT((A1773-1)/10)+1)</f>
        <v>178</v>
      </c>
      <c r="C1773" s="3">
        <f>IF(A1773&lt;=0,0,MIN(24+8*MAX(A1773-3,0),100))</f>
        <v>100</v>
      </c>
      <c r="D1773" s="3">
        <f>IF(A1773&lt;=0,0,MAX(FLOOR(C1773/A1773,1),1))</f>
        <v>1</v>
      </c>
      <c r="E1773" s="3">
        <f>IF(A1773&lt;=0,0,MAX(D1773*B1773+2,4))</f>
        <v>180</v>
      </c>
      <c r="F1773" s="4">
        <f>IF(C1773=0,0,MAX(C1773-E1773,0)/C1773)</f>
        <v>0</v>
      </c>
      <c r="G1773" s="3">
        <f>ROUND(A1773*CfgRawCapacityPerServerTB,4)</f>
        <v>5100480</v>
      </c>
      <c r="H1773" s="3">
        <f>ROUND(G1773*F1773,4)</f>
        <v>0</v>
      </c>
      <c r="I1773" s="3">
        <f>ROUND(H1773*CfgCapacityHeadroomFactor,4)</f>
        <v>0</v>
      </c>
      <c r="J1773" s="4">
        <f>IF(G1773=0,0,ROUND(H1773/G1773*100,2))</f>
        <v>0</v>
      </c>
    </row>
    <row r="1774" spans="1:10">
      <c r="A1774">
        <v>1772</v>
      </c>
      <c r="B1774" s="2">
        <f>IF(A1774&lt;=0,0,INT((A1774-1)/10)+1)</f>
        <v>178</v>
      </c>
      <c r="C1774" s="3">
        <f>IF(A1774&lt;=0,0,MIN(24+8*MAX(A1774-3,0),100))</f>
        <v>100</v>
      </c>
      <c r="D1774" s="3">
        <f>IF(A1774&lt;=0,0,MAX(FLOOR(C1774/A1774,1),1))</f>
        <v>1</v>
      </c>
      <c r="E1774" s="3">
        <f>IF(A1774&lt;=0,0,MAX(D1774*B1774+2,4))</f>
        <v>180</v>
      </c>
      <c r="F1774" s="4">
        <f>IF(C1774=0,0,MAX(C1774-E1774,0)/C1774)</f>
        <v>0</v>
      </c>
      <c r="G1774" s="3">
        <f>ROUND(A1774*CfgRawCapacityPerServerTB,4)</f>
        <v>5103360</v>
      </c>
      <c r="H1774" s="3">
        <f>ROUND(G1774*F1774,4)</f>
        <v>0</v>
      </c>
      <c r="I1774" s="3">
        <f>ROUND(H1774*CfgCapacityHeadroomFactor,4)</f>
        <v>0</v>
      </c>
      <c r="J1774" s="4">
        <f>IF(G1774=0,0,ROUND(H1774/G1774*100,2))</f>
        <v>0</v>
      </c>
    </row>
    <row r="1775" spans="1:10">
      <c r="A1775">
        <v>1773</v>
      </c>
      <c r="B1775" s="2">
        <f>IF(A1775&lt;=0,0,INT((A1775-1)/10)+1)</f>
        <v>178</v>
      </c>
      <c r="C1775" s="3">
        <f>IF(A1775&lt;=0,0,MIN(24+8*MAX(A1775-3,0),100))</f>
        <v>100</v>
      </c>
      <c r="D1775" s="3">
        <f>IF(A1775&lt;=0,0,MAX(FLOOR(C1775/A1775,1),1))</f>
        <v>1</v>
      </c>
      <c r="E1775" s="3">
        <f>IF(A1775&lt;=0,0,MAX(D1775*B1775+2,4))</f>
        <v>180</v>
      </c>
      <c r="F1775" s="4">
        <f>IF(C1775=0,0,MAX(C1775-E1775,0)/C1775)</f>
        <v>0</v>
      </c>
      <c r="G1775" s="3">
        <f>ROUND(A1775*CfgRawCapacityPerServerTB,4)</f>
        <v>5106240</v>
      </c>
      <c r="H1775" s="3">
        <f>ROUND(G1775*F1775,4)</f>
        <v>0</v>
      </c>
      <c r="I1775" s="3">
        <f>ROUND(H1775*CfgCapacityHeadroomFactor,4)</f>
        <v>0</v>
      </c>
      <c r="J1775" s="4">
        <f>IF(G1775=0,0,ROUND(H1775/G1775*100,2))</f>
        <v>0</v>
      </c>
    </row>
    <row r="1776" spans="1:10">
      <c r="A1776">
        <v>1774</v>
      </c>
      <c r="B1776" s="2">
        <f>IF(A1776&lt;=0,0,INT((A1776-1)/10)+1)</f>
        <v>178</v>
      </c>
      <c r="C1776" s="3">
        <f>IF(A1776&lt;=0,0,MIN(24+8*MAX(A1776-3,0),100))</f>
        <v>100</v>
      </c>
      <c r="D1776" s="3">
        <f>IF(A1776&lt;=0,0,MAX(FLOOR(C1776/A1776,1),1))</f>
        <v>1</v>
      </c>
      <c r="E1776" s="3">
        <f>IF(A1776&lt;=0,0,MAX(D1776*B1776+2,4))</f>
        <v>180</v>
      </c>
      <c r="F1776" s="4">
        <f>IF(C1776=0,0,MAX(C1776-E1776,0)/C1776)</f>
        <v>0</v>
      </c>
      <c r="G1776" s="3">
        <f>ROUND(A1776*CfgRawCapacityPerServerTB,4)</f>
        <v>5109120</v>
      </c>
      <c r="H1776" s="3">
        <f>ROUND(G1776*F1776,4)</f>
        <v>0</v>
      </c>
      <c r="I1776" s="3">
        <f>ROUND(H1776*CfgCapacityHeadroomFactor,4)</f>
        <v>0</v>
      </c>
      <c r="J1776" s="4">
        <f>IF(G1776=0,0,ROUND(H1776/G1776*100,2))</f>
        <v>0</v>
      </c>
    </row>
    <row r="1777" spans="1:10">
      <c r="A1777">
        <v>1775</v>
      </c>
      <c r="B1777" s="2">
        <f>IF(A1777&lt;=0,0,INT((A1777-1)/10)+1)</f>
        <v>178</v>
      </c>
      <c r="C1777" s="3">
        <f>IF(A1777&lt;=0,0,MIN(24+8*MAX(A1777-3,0),100))</f>
        <v>100</v>
      </c>
      <c r="D1777" s="3">
        <f>IF(A1777&lt;=0,0,MAX(FLOOR(C1777/A1777,1),1))</f>
        <v>1</v>
      </c>
      <c r="E1777" s="3">
        <f>IF(A1777&lt;=0,0,MAX(D1777*B1777+2,4))</f>
        <v>180</v>
      </c>
      <c r="F1777" s="4">
        <f>IF(C1777=0,0,MAX(C1777-E1777,0)/C1777)</f>
        <v>0</v>
      </c>
      <c r="G1777" s="3">
        <f>ROUND(A1777*CfgRawCapacityPerServerTB,4)</f>
        <v>5112000</v>
      </c>
      <c r="H1777" s="3">
        <f>ROUND(G1777*F1777,4)</f>
        <v>0</v>
      </c>
      <c r="I1777" s="3">
        <f>ROUND(H1777*CfgCapacityHeadroomFactor,4)</f>
        <v>0</v>
      </c>
      <c r="J1777" s="4">
        <f>IF(G1777=0,0,ROUND(H1777/G1777*100,2))</f>
        <v>0</v>
      </c>
    </row>
    <row r="1778" spans="1:10">
      <c r="A1778">
        <v>1776</v>
      </c>
      <c r="B1778" s="2">
        <f>IF(A1778&lt;=0,0,INT((A1778-1)/10)+1)</f>
        <v>178</v>
      </c>
      <c r="C1778" s="3">
        <f>IF(A1778&lt;=0,0,MIN(24+8*MAX(A1778-3,0),100))</f>
        <v>100</v>
      </c>
      <c r="D1778" s="3">
        <f>IF(A1778&lt;=0,0,MAX(FLOOR(C1778/A1778,1),1))</f>
        <v>1</v>
      </c>
      <c r="E1778" s="3">
        <f>IF(A1778&lt;=0,0,MAX(D1778*B1778+2,4))</f>
        <v>180</v>
      </c>
      <c r="F1778" s="4">
        <f>IF(C1778=0,0,MAX(C1778-E1778,0)/C1778)</f>
        <v>0</v>
      </c>
      <c r="G1778" s="3">
        <f>ROUND(A1778*CfgRawCapacityPerServerTB,4)</f>
        <v>5114880</v>
      </c>
      <c r="H1778" s="3">
        <f>ROUND(G1778*F1778,4)</f>
        <v>0</v>
      </c>
      <c r="I1778" s="3">
        <f>ROUND(H1778*CfgCapacityHeadroomFactor,4)</f>
        <v>0</v>
      </c>
      <c r="J1778" s="4">
        <f>IF(G1778=0,0,ROUND(H1778/G1778*100,2))</f>
        <v>0</v>
      </c>
    </row>
    <row r="1779" spans="1:10">
      <c r="A1779">
        <v>1777</v>
      </c>
      <c r="B1779" s="2">
        <f>IF(A1779&lt;=0,0,INT((A1779-1)/10)+1)</f>
        <v>178</v>
      </c>
      <c r="C1779" s="3">
        <f>IF(A1779&lt;=0,0,MIN(24+8*MAX(A1779-3,0),100))</f>
        <v>100</v>
      </c>
      <c r="D1779" s="3">
        <f>IF(A1779&lt;=0,0,MAX(FLOOR(C1779/A1779,1),1))</f>
        <v>1</v>
      </c>
      <c r="E1779" s="3">
        <f>IF(A1779&lt;=0,0,MAX(D1779*B1779+2,4))</f>
        <v>180</v>
      </c>
      <c r="F1779" s="4">
        <f>IF(C1779=0,0,MAX(C1779-E1779,0)/C1779)</f>
        <v>0</v>
      </c>
      <c r="G1779" s="3">
        <f>ROUND(A1779*CfgRawCapacityPerServerTB,4)</f>
        <v>5117760</v>
      </c>
      <c r="H1779" s="3">
        <f>ROUND(G1779*F1779,4)</f>
        <v>0</v>
      </c>
      <c r="I1779" s="3">
        <f>ROUND(H1779*CfgCapacityHeadroomFactor,4)</f>
        <v>0</v>
      </c>
      <c r="J1779" s="4">
        <f>IF(G1779=0,0,ROUND(H1779/G1779*100,2))</f>
        <v>0</v>
      </c>
    </row>
    <row r="1780" spans="1:10">
      <c r="A1780">
        <v>1778</v>
      </c>
      <c r="B1780" s="2">
        <f>IF(A1780&lt;=0,0,INT((A1780-1)/10)+1)</f>
        <v>178</v>
      </c>
      <c r="C1780" s="3">
        <f>IF(A1780&lt;=0,0,MIN(24+8*MAX(A1780-3,0),100))</f>
        <v>100</v>
      </c>
      <c r="D1780" s="3">
        <f>IF(A1780&lt;=0,0,MAX(FLOOR(C1780/A1780,1),1))</f>
        <v>1</v>
      </c>
      <c r="E1780" s="3">
        <f>IF(A1780&lt;=0,0,MAX(D1780*B1780+2,4))</f>
        <v>180</v>
      </c>
      <c r="F1780" s="4">
        <f>IF(C1780=0,0,MAX(C1780-E1780,0)/C1780)</f>
        <v>0</v>
      </c>
      <c r="G1780" s="3">
        <f>ROUND(A1780*CfgRawCapacityPerServerTB,4)</f>
        <v>5120640</v>
      </c>
      <c r="H1780" s="3">
        <f>ROUND(G1780*F1780,4)</f>
        <v>0</v>
      </c>
      <c r="I1780" s="3">
        <f>ROUND(H1780*CfgCapacityHeadroomFactor,4)</f>
        <v>0</v>
      </c>
      <c r="J1780" s="4">
        <f>IF(G1780=0,0,ROUND(H1780/G1780*100,2))</f>
        <v>0</v>
      </c>
    </row>
    <row r="1781" spans="1:10">
      <c r="A1781">
        <v>1779</v>
      </c>
      <c r="B1781" s="2">
        <f>IF(A1781&lt;=0,0,INT((A1781-1)/10)+1)</f>
        <v>178</v>
      </c>
      <c r="C1781" s="3">
        <f>IF(A1781&lt;=0,0,MIN(24+8*MAX(A1781-3,0),100))</f>
        <v>100</v>
      </c>
      <c r="D1781" s="3">
        <f>IF(A1781&lt;=0,0,MAX(FLOOR(C1781/A1781,1),1))</f>
        <v>1</v>
      </c>
      <c r="E1781" s="3">
        <f>IF(A1781&lt;=0,0,MAX(D1781*B1781+2,4))</f>
        <v>180</v>
      </c>
      <c r="F1781" s="4">
        <f>IF(C1781=0,0,MAX(C1781-E1781,0)/C1781)</f>
        <v>0</v>
      </c>
      <c r="G1781" s="3">
        <f>ROUND(A1781*CfgRawCapacityPerServerTB,4)</f>
        <v>5123520</v>
      </c>
      <c r="H1781" s="3">
        <f>ROUND(G1781*F1781,4)</f>
        <v>0</v>
      </c>
      <c r="I1781" s="3">
        <f>ROUND(H1781*CfgCapacityHeadroomFactor,4)</f>
        <v>0</v>
      </c>
      <c r="J1781" s="4">
        <f>IF(G1781=0,0,ROUND(H1781/G1781*100,2))</f>
        <v>0</v>
      </c>
    </row>
    <row r="1782" spans="1:10">
      <c r="A1782">
        <v>1780</v>
      </c>
      <c r="B1782" s="2">
        <f>IF(A1782&lt;=0,0,INT((A1782-1)/10)+1)</f>
        <v>178</v>
      </c>
      <c r="C1782" s="3">
        <f>IF(A1782&lt;=0,0,MIN(24+8*MAX(A1782-3,0),100))</f>
        <v>100</v>
      </c>
      <c r="D1782" s="3">
        <f>IF(A1782&lt;=0,0,MAX(FLOOR(C1782/A1782,1),1))</f>
        <v>1</v>
      </c>
      <c r="E1782" s="3">
        <f>IF(A1782&lt;=0,0,MAX(D1782*B1782+2,4))</f>
        <v>180</v>
      </c>
      <c r="F1782" s="4">
        <f>IF(C1782=0,0,MAX(C1782-E1782,0)/C1782)</f>
        <v>0</v>
      </c>
      <c r="G1782" s="3">
        <f>ROUND(A1782*CfgRawCapacityPerServerTB,4)</f>
        <v>5126400</v>
      </c>
      <c r="H1782" s="3">
        <f>ROUND(G1782*F1782,4)</f>
        <v>0</v>
      </c>
      <c r="I1782" s="3">
        <f>ROUND(H1782*CfgCapacityHeadroomFactor,4)</f>
        <v>0</v>
      </c>
      <c r="J1782" s="4">
        <f>IF(G1782=0,0,ROUND(H1782/G1782*100,2))</f>
        <v>0</v>
      </c>
    </row>
    <row r="1783" spans="1:10">
      <c r="A1783">
        <v>1781</v>
      </c>
      <c r="B1783" s="2">
        <f>IF(A1783&lt;=0,0,INT((A1783-1)/10)+1)</f>
        <v>179</v>
      </c>
      <c r="C1783" s="3">
        <f>IF(A1783&lt;=0,0,MIN(24+8*MAX(A1783-3,0),100))</f>
        <v>100</v>
      </c>
      <c r="D1783" s="3">
        <f>IF(A1783&lt;=0,0,MAX(FLOOR(C1783/A1783,1),1))</f>
        <v>1</v>
      </c>
      <c r="E1783" s="3">
        <f>IF(A1783&lt;=0,0,MAX(D1783*B1783+2,4))</f>
        <v>181</v>
      </c>
      <c r="F1783" s="4">
        <f>IF(C1783=0,0,MAX(C1783-E1783,0)/C1783)</f>
        <v>0</v>
      </c>
      <c r="G1783" s="3">
        <f>ROUND(A1783*CfgRawCapacityPerServerTB,4)</f>
        <v>5129280</v>
      </c>
      <c r="H1783" s="3">
        <f>ROUND(G1783*F1783,4)</f>
        <v>0</v>
      </c>
      <c r="I1783" s="3">
        <f>ROUND(H1783*CfgCapacityHeadroomFactor,4)</f>
        <v>0</v>
      </c>
      <c r="J1783" s="4">
        <f>IF(G1783=0,0,ROUND(H1783/G1783*100,2))</f>
        <v>0</v>
      </c>
    </row>
    <row r="1784" spans="1:10">
      <c r="A1784">
        <v>1782</v>
      </c>
      <c r="B1784" s="2">
        <f>IF(A1784&lt;=0,0,INT((A1784-1)/10)+1)</f>
        <v>179</v>
      </c>
      <c r="C1784" s="3">
        <f>IF(A1784&lt;=0,0,MIN(24+8*MAX(A1784-3,0),100))</f>
        <v>100</v>
      </c>
      <c r="D1784" s="3">
        <f>IF(A1784&lt;=0,0,MAX(FLOOR(C1784/A1784,1),1))</f>
        <v>1</v>
      </c>
      <c r="E1784" s="3">
        <f>IF(A1784&lt;=0,0,MAX(D1784*B1784+2,4))</f>
        <v>181</v>
      </c>
      <c r="F1784" s="4">
        <f>IF(C1784=0,0,MAX(C1784-E1784,0)/C1784)</f>
        <v>0</v>
      </c>
      <c r="G1784" s="3">
        <f>ROUND(A1784*CfgRawCapacityPerServerTB,4)</f>
        <v>5132160</v>
      </c>
      <c r="H1784" s="3">
        <f>ROUND(G1784*F1784,4)</f>
        <v>0</v>
      </c>
      <c r="I1784" s="3">
        <f>ROUND(H1784*CfgCapacityHeadroomFactor,4)</f>
        <v>0</v>
      </c>
      <c r="J1784" s="4">
        <f>IF(G1784=0,0,ROUND(H1784/G1784*100,2))</f>
        <v>0</v>
      </c>
    </row>
    <row r="1785" spans="1:10">
      <c r="A1785">
        <v>1783</v>
      </c>
      <c r="B1785" s="2">
        <f>IF(A1785&lt;=0,0,INT((A1785-1)/10)+1)</f>
        <v>179</v>
      </c>
      <c r="C1785" s="3">
        <f>IF(A1785&lt;=0,0,MIN(24+8*MAX(A1785-3,0),100))</f>
        <v>100</v>
      </c>
      <c r="D1785" s="3">
        <f>IF(A1785&lt;=0,0,MAX(FLOOR(C1785/A1785,1),1))</f>
        <v>1</v>
      </c>
      <c r="E1785" s="3">
        <f>IF(A1785&lt;=0,0,MAX(D1785*B1785+2,4))</f>
        <v>181</v>
      </c>
      <c r="F1785" s="4">
        <f>IF(C1785=0,0,MAX(C1785-E1785,0)/C1785)</f>
        <v>0</v>
      </c>
      <c r="G1785" s="3">
        <f>ROUND(A1785*CfgRawCapacityPerServerTB,4)</f>
        <v>5135040</v>
      </c>
      <c r="H1785" s="3">
        <f>ROUND(G1785*F1785,4)</f>
        <v>0</v>
      </c>
      <c r="I1785" s="3">
        <f>ROUND(H1785*CfgCapacityHeadroomFactor,4)</f>
        <v>0</v>
      </c>
      <c r="J1785" s="4">
        <f>IF(G1785=0,0,ROUND(H1785/G1785*100,2))</f>
        <v>0</v>
      </c>
    </row>
    <row r="1786" spans="1:10">
      <c r="A1786">
        <v>1784</v>
      </c>
      <c r="B1786" s="2">
        <f>IF(A1786&lt;=0,0,INT((A1786-1)/10)+1)</f>
        <v>179</v>
      </c>
      <c r="C1786" s="3">
        <f>IF(A1786&lt;=0,0,MIN(24+8*MAX(A1786-3,0),100))</f>
        <v>100</v>
      </c>
      <c r="D1786" s="3">
        <f>IF(A1786&lt;=0,0,MAX(FLOOR(C1786/A1786,1),1))</f>
        <v>1</v>
      </c>
      <c r="E1786" s="3">
        <f>IF(A1786&lt;=0,0,MAX(D1786*B1786+2,4))</f>
        <v>181</v>
      </c>
      <c r="F1786" s="4">
        <f>IF(C1786=0,0,MAX(C1786-E1786,0)/C1786)</f>
        <v>0</v>
      </c>
      <c r="G1786" s="3">
        <f>ROUND(A1786*CfgRawCapacityPerServerTB,4)</f>
        <v>5137920</v>
      </c>
      <c r="H1786" s="3">
        <f>ROUND(G1786*F1786,4)</f>
        <v>0</v>
      </c>
      <c r="I1786" s="3">
        <f>ROUND(H1786*CfgCapacityHeadroomFactor,4)</f>
        <v>0</v>
      </c>
      <c r="J1786" s="4">
        <f>IF(G1786=0,0,ROUND(H1786/G1786*100,2))</f>
        <v>0</v>
      </c>
    </row>
    <row r="1787" spans="1:10">
      <c r="A1787">
        <v>1785</v>
      </c>
      <c r="B1787" s="2">
        <f>IF(A1787&lt;=0,0,INT((A1787-1)/10)+1)</f>
        <v>179</v>
      </c>
      <c r="C1787" s="3">
        <f>IF(A1787&lt;=0,0,MIN(24+8*MAX(A1787-3,0),100))</f>
        <v>100</v>
      </c>
      <c r="D1787" s="3">
        <f>IF(A1787&lt;=0,0,MAX(FLOOR(C1787/A1787,1),1))</f>
        <v>1</v>
      </c>
      <c r="E1787" s="3">
        <f>IF(A1787&lt;=0,0,MAX(D1787*B1787+2,4))</f>
        <v>181</v>
      </c>
      <c r="F1787" s="4">
        <f>IF(C1787=0,0,MAX(C1787-E1787,0)/C1787)</f>
        <v>0</v>
      </c>
      <c r="G1787" s="3">
        <f>ROUND(A1787*CfgRawCapacityPerServerTB,4)</f>
        <v>5140800</v>
      </c>
      <c r="H1787" s="3">
        <f>ROUND(G1787*F1787,4)</f>
        <v>0</v>
      </c>
      <c r="I1787" s="3">
        <f>ROUND(H1787*CfgCapacityHeadroomFactor,4)</f>
        <v>0</v>
      </c>
      <c r="J1787" s="4">
        <f>IF(G1787=0,0,ROUND(H1787/G1787*100,2))</f>
        <v>0</v>
      </c>
    </row>
    <row r="1788" spans="1:10">
      <c r="A1788">
        <v>1786</v>
      </c>
      <c r="B1788" s="2">
        <f>IF(A1788&lt;=0,0,INT((A1788-1)/10)+1)</f>
        <v>179</v>
      </c>
      <c r="C1788" s="3">
        <f>IF(A1788&lt;=0,0,MIN(24+8*MAX(A1788-3,0),100))</f>
        <v>100</v>
      </c>
      <c r="D1788" s="3">
        <f>IF(A1788&lt;=0,0,MAX(FLOOR(C1788/A1788,1),1))</f>
        <v>1</v>
      </c>
      <c r="E1788" s="3">
        <f>IF(A1788&lt;=0,0,MAX(D1788*B1788+2,4))</f>
        <v>181</v>
      </c>
      <c r="F1788" s="4">
        <f>IF(C1788=0,0,MAX(C1788-E1788,0)/C1788)</f>
        <v>0</v>
      </c>
      <c r="G1788" s="3">
        <f>ROUND(A1788*CfgRawCapacityPerServerTB,4)</f>
        <v>5143680</v>
      </c>
      <c r="H1788" s="3">
        <f>ROUND(G1788*F1788,4)</f>
        <v>0</v>
      </c>
      <c r="I1788" s="3">
        <f>ROUND(H1788*CfgCapacityHeadroomFactor,4)</f>
        <v>0</v>
      </c>
      <c r="J1788" s="4">
        <f>IF(G1788=0,0,ROUND(H1788/G1788*100,2))</f>
        <v>0</v>
      </c>
    </row>
    <row r="1789" spans="1:10">
      <c r="A1789">
        <v>1787</v>
      </c>
      <c r="B1789" s="2">
        <f>IF(A1789&lt;=0,0,INT((A1789-1)/10)+1)</f>
        <v>179</v>
      </c>
      <c r="C1789" s="3">
        <f>IF(A1789&lt;=0,0,MIN(24+8*MAX(A1789-3,0),100))</f>
        <v>100</v>
      </c>
      <c r="D1789" s="3">
        <f>IF(A1789&lt;=0,0,MAX(FLOOR(C1789/A1789,1),1))</f>
        <v>1</v>
      </c>
      <c r="E1789" s="3">
        <f>IF(A1789&lt;=0,0,MAX(D1789*B1789+2,4))</f>
        <v>181</v>
      </c>
      <c r="F1789" s="4">
        <f>IF(C1789=0,0,MAX(C1789-E1789,0)/C1789)</f>
        <v>0</v>
      </c>
      <c r="G1789" s="3">
        <f>ROUND(A1789*CfgRawCapacityPerServerTB,4)</f>
        <v>5146560</v>
      </c>
      <c r="H1789" s="3">
        <f>ROUND(G1789*F1789,4)</f>
        <v>0</v>
      </c>
      <c r="I1789" s="3">
        <f>ROUND(H1789*CfgCapacityHeadroomFactor,4)</f>
        <v>0</v>
      </c>
      <c r="J1789" s="4">
        <f>IF(G1789=0,0,ROUND(H1789/G1789*100,2))</f>
        <v>0</v>
      </c>
    </row>
    <row r="1790" spans="1:10">
      <c r="A1790">
        <v>1788</v>
      </c>
      <c r="B1790" s="2">
        <f>IF(A1790&lt;=0,0,INT((A1790-1)/10)+1)</f>
        <v>179</v>
      </c>
      <c r="C1790" s="3">
        <f>IF(A1790&lt;=0,0,MIN(24+8*MAX(A1790-3,0),100))</f>
        <v>100</v>
      </c>
      <c r="D1790" s="3">
        <f>IF(A1790&lt;=0,0,MAX(FLOOR(C1790/A1790,1),1))</f>
        <v>1</v>
      </c>
      <c r="E1790" s="3">
        <f>IF(A1790&lt;=0,0,MAX(D1790*B1790+2,4))</f>
        <v>181</v>
      </c>
      <c r="F1790" s="4">
        <f>IF(C1790=0,0,MAX(C1790-E1790,0)/C1790)</f>
        <v>0</v>
      </c>
      <c r="G1790" s="3">
        <f>ROUND(A1790*CfgRawCapacityPerServerTB,4)</f>
        <v>5149440</v>
      </c>
      <c r="H1790" s="3">
        <f>ROUND(G1790*F1790,4)</f>
        <v>0</v>
      </c>
      <c r="I1790" s="3">
        <f>ROUND(H1790*CfgCapacityHeadroomFactor,4)</f>
        <v>0</v>
      </c>
      <c r="J1790" s="4">
        <f>IF(G1790=0,0,ROUND(H1790/G1790*100,2))</f>
        <v>0</v>
      </c>
    </row>
    <row r="1791" spans="1:10">
      <c r="A1791">
        <v>1789</v>
      </c>
      <c r="B1791" s="2">
        <f>IF(A1791&lt;=0,0,INT((A1791-1)/10)+1)</f>
        <v>179</v>
      </c>
      <c r="C1791" s="3">
        <f>IF(A1791&lt;=0,0,MIN(24+8*MAX(A1791-3,0),100))</f>
        <v>100</v>
      </c>
      <c r="D1791" s="3">
        <f>IF(A1791&lt;=0,0,MAX(FLOOR(C1791/A1791,1),1))</f>
        <v>1</v>
      </c>
      <c r="E1791" s="3">
        <f>IF(A1791&lt;=0,0,MAX(D1791*B1791+2,4))</f>
        <v>181</v>
      </c>
      <c r="F1791" s="4">
        <f>IF(C1791=0,0,MAX(C1791-E1791,0)/C1791)</f>
        <v>0</v>
      </c>
      <c r="G1791" s="3">
        <f>ROUND(A1791*CfgRawCapacityPerServerTB,4)</f>
        <v>5152320</v>
      </c>
      <c r="H1791" s="3">
        <f>ROUND(G1791*F1791,4)</f>
        <v>0</v>
      </c>
      <c r="I1791" s="3">
        <f>ROUND(H1791*CfgCapacityHeadroomFactor,4)</f>
        <v>0</v>
      </c>
      <c r="J1791" s="4">
        <f>IF(G1791=0,0,ROUND(H1791/G1791*100,2))</f>
        <v>0</v>
      </c>
    </row>
    <row r="1792" spans="1:10">
      <c r="A1792">
        <v>1790</v>
      </c>
      <c r="B1792" s="2">
        <f>IF(A1792&lt;=0,0,INT((A1792-1)/10)+1)</f>
        <v>179</v>
      </c>
      <c r="C1792" s="3">
        <f>IF(A1792&lt;=0,0,MIN(24+8*MAX(A1792-3,0),100))</f>
        <v>100</v>
      </c>
      <c r="D1792" s="3">
        <f>IF(A1792&lt;=0,0,MAX(FLOOR(C1792/A1792,1),1))</f>
        <v>1</v>
      </c>
      <c r="E1792" s="3">
        <f>IF(A1792&lt;=0,0,MAX(D1792*B1792+2,4))</f>
        <v>181</v>
      </c>
      <c r="F1792" s="4">
        <f>IF(C1792=0,0,MAX(C1792-E1792,0)/C1792)</f>
        <v>0</v>
      </c>
      <c r="G1792" s="3">
        <f>ROUND(A1792*CfgRawCapacityPerServerTB,4)</f>
        <v>5155200</v>
      </c>
      <c r="H1792" s="3">
        <f>ROUND(G1792*F1792,4)</f>
        <v>0</v>
      </c>
      <c r="I1792" s="3">
        <f>ROUND(H1792*CfgCapacityHeadroomFactor,4)</f>
        <v>0</v>
      </c>
      <c r="J1792" s="4">
        <f>IF(G1792=0,0,ROUND(H1792/G1792*100,2))</f>
        <v>0</v>
      </c>
    </row>
    <row r="1793" spans="1:10">
      <c r="A1793">
        <v>1791</v>
      </c>
      <c r="B1793" s="2">
        <f>IF(A1793&lt;=0,0,INT((A1793-1)/10)+1)</f>
        <v>180</v>
      </c>
      <c r="C1793" s="3">
        <f>IF(A1793&lt;=0,0,MIN(24+8*MAX(A1793-3,0),100))</f>
        <v>100</v>
      </c>
      <c r="D1793" s="3">
        <f>IF(A1793&lt;=0,0,MAX(FLOOR(C1793/A1793,1),1))</f>
        <v>1</v>
      </c>
      <c r="E1793" s="3">
        <f>IF(A1793&lt;=0,0,MAX(D1793*B1793+2,4))</f>
        <v>182</v>
      </c>
      <c r="F1793" s="4">
        <f>IF(C1793=0,0,MAX(C1793-E1793,0)/C1793)</f>
        <v>0</v>
      </c>
      <c r="G1793" s="3">
        <f>ROUND(A1793*CfgRawCapacityPerServerTB,4)</f>
        <v>5158080</v>
      </c>
      <c r="H1793" s="3">
        <f>ROUND(G1793*F1793,4)</f>
        <v>0</v>
      </c>
      <c r="I1793" s="3">
        <f>ROUND(H1793*CfgCapacityHeadroomFactor,4)</f>
        <v>0</v>
      </c>
      <c r="J1793" s="4">
        <f>IF(G1793=0,0,ROUND(H1793/G1793*100,2))</f>
        <v>0</v>
      </c>
    </row>
    <row r="1794" spans="1:10">
      <c r="A1794">
        <v>1792</v>
      </c>
      <c r="B1794" s="2">
        <f>IF(A1794&lt;=0,0,INT((A1794-1)/10)+1)</f>
        <v>180</v>
      </c>
      <c r="C1794" s="3">
        <f>IF(A1794&lt;=0,0,MIN(24+8*MAX(A1794-3,0),100))</f>
        <v>100</v>
      </c>
      <c r="D1794" s="3">
        <f>IF(A1794&lt;=0,0,MAX(FLOOR(C1794/A1794,1),1))</f>
        <v>1</v>
      </c>
      <c r="E1794" s="3">
        <f>IF(A1794&lt;=0,0,MAX(D1794*B1794+2,4))</f>
        <v>182</v>
      </c>
      <c r="F1794" s="4">
        <f>IF(C1794=0,0,MAX(C1794-E1794,0)/C1794)</f>
        <v>0</v>
      </c>
      <c r="G1794" s="3">
        <f>ROUND(A1794*CfgRawCapacityPerServerTB,4)</f>
        <v>5160960</v>
      </c>
      <c r="H1794" s="3">
        <f>ROUND(G1794*F1794,4)</f>
        <v>0</v>
      </c>
      <c r="I1794" s="3">
        <f>ROUND(H1794*CfgCapacityHeadroomFactor,4)</f>
        <v>0</v>
      </c>
      <c r="J1794" s="4">
        <f>IF(G1794=0,0,ROUND(H1794/G1794*100,2))</f>
        <v>0</v>
      </c>
    </row>
    <row r="1795" spans="1:10">
      <c r="A1795">
        <v>1793</v>
      </c>
      <c r="B1795" s="2">
        <f>IF(A1795&lt;=0,0,INT((A1795-1)/10)+1)</f>
        <v>180</v>
      </c>
      <c r="C1795" s="3">
        <f>IF(A1795&lt;=0,0,MIN(24+8*MAX(A1795-3,0),100))</f>
        <v>100</v>
      </c>
      <c r="D1795" s="3">
        <f>IF(A1795&lt;=0,0,MAX(FLOOR(C1795/A1795,1),1))</f>
        <v>1</v>
      </c>
      <c r="E1795" s="3">
        <f>IF(A1795&lt;=0,0,MAX(D1795*B1795+2,4))</f>
        <v>182</v>
      </c>
      <c r="F1795" s="4">
        <f>IF(C1795=0,0,MAX(C1795-E1795,0)/C1795)</f>
        <v>0</v>
      </c>
      <c r="G1795" s="3">
        <f>ROUND(A1795*CfgRawCapacityPerServerTB,4)</f>
        <v>5163840</v>
      </c>
      <c r="H1795" s="3">
        <f>ROUND(G1795*F1795,4)</f>
        <v>0</v>
      </c>
      <c r="I1795" s="3">
        <f>ROUND(H1795*CfgCapacityHeadroomFactor,4)</f>
        <v>0</v>
      </c>
      <c r="J1795" s="4">
        <f>IF(G1795=0,0,ROUND(H1795/G1795*100,2))</f>
        <v>0</v>
      </c>
    </row>
    <row r="1796" spans="1:10">
      <c r="A1796">
        <v>1794</v>
      </c>
      <c r="B1796" s="2">
        <f>IF(A1796&lt;=0,0,INT((A1796-1)/10)+1)</f>
        <v>180</v>
      </c>
      <c r="C1796" s="3">
        <f>IF(A1796&lt;=0,0,MIN(24+8*MAX(A1796-3,0),100))</f>
        <v>100</v>
      </c>
      <c r="D1796" s="3">
        <f>IF(A1796&lt;=0,0,MAX(FLOOR(C1796/A1796,1),1))</f>
        <v>1</v>
      </c>
      <c r="E1796" s="3">
        <f>IF(A1796&lt;=0,0,MAX(D1796*B1796+2,4))</f>
        <v>182</v>
      </c>
      <c r="F1796" s="4">
        <f>IF(C1796=0,0,MAX(C1796-E1796,0)/C1796)</f>
        <v>0</v>
      </c>
      <c r="G1796" s="3">
        <f>ROUND(A1796*CfgRawCapacityPerServerTB,4)</f>
        <v>5166720</v>
      </c>
      <c r="H1796" s="3">
        <f>ROUND(G1796*F1796,4)</f>
        <v>0</v>
      </c>
      <c r="I1796" s="3">
        <f>ROUND(H1796*CfgCapacityHeadroomFactor,4)</f>
        <v>0</v>
      </c>
      <c r="J1796" s="4">
        <f>IF(G1796=0,0,ROUND(H1796/G1796*100,2))</f>
        <v>0</v>
      </c>
    </row>
    <row r="1797" spans="1:10">
      <c r="A1797">
        <v>1795</v>
      </c>
      <c r="B1797" s="2">
        <f>IF(A1797&lt;=0,0,INT((A1797-1)/10)+1)</f>
        <v>180</v>
      </c>
      <c r="C1797" s="3">
        <f>IF(A1797&lt;=0,0,MIN(24+8*MAX(A1797-3,0),100))</f>
        <v>100</v>
      </c>
      <c r="D1797" s="3">
        <f>IF(A1797&lt;=0,0,MAX(FLOOR(C1797/A1797,1),1))</f>
        <v>1</v>
      </c>
      <c r="E1797" s="3">
        <f>IF(A1797&lt;=0,0,MAX(D1797*B1797+2,4))</f>
        <v>182</v>
      </c>
      <c r="F1797" s="4">
        <f>IF(C1797=0,0,MAX(C1797-E1797,0)/C1797)</f>
        <v>0</v>
      </c>
      <c r="G1797" s="3">
        <f>ROUND(A1797*CfgRawCapacityPerServerTB,4)</f>
        <v>5169600</v>
      </c>
      <c r="H1797" s="3">
        <f>ROUND(G1797*F1797,4)</f>
        <v>0</v>
      </c>
      <c r="I1797" s="3">
        <f>ROUND(H1797*CfgCapacityHeadroomFactor,4)</f>
        <v>0</v>
      </c>
      <c r="J1797" s="4">
        <f>IF(G1797=0,0,ROUND(H1797/G1797*100,2))</f>
        <v>0</v>
      </c>
    </row>
    <row r="1798" spans="1:10">
      <c r="A1798">
        <v>1796</v>
      </c>
      <c r="B1798" s="2">
        <f>IF(A1798&lt;=0,0,INT((A1798-1)/10)+1)</f>
        <v>180</v>
      </c>
      <c r="C1798" s="3">
        <f>IF(A1798&lt;=0,0,MIN(24+8*MAX(A1798-3,0),100))</f>
        <v>100</v>
      </c>
      <c r="D1798" s="3">
        <f>IF(A1798&lt;=0,0,MAX(FLOOR(C1798/A1798,1),1))</f>
        <v>1</v>
      </c>
      <c r="E1798" s="3">
        <f>IF(A1798&lt;=0,0,MAX(D1798*B1798+2,4))</f>
        <v>182</v>
      </c>
      <c r="F1798" s="4">
        <f>IF(C1798=0,0,MAX(C1798-E1798,0)/C1798)</f>
        <v>0</v>
      </c>
      <c r="G1798" s="3">
        <f>ROUND(A1798*CfgRawCapacityPerServerTB,4)</f>
        <v>5172480</v>
      </c>
      <c r="H1798" s="3">
        <f>ROUND(G1798*F1798,4)</f>
        <v>0</v>
      </c>
      <c r="I1798" s="3">
        <f>ROUND(H1798*CfgCapacityHeadroomFactor,4)</f>
        <v>0</v>
      </c>
      <c r="J1798" s="4">
        <f>IF(G1798=0,0,ROUND(H1798/G1798*100,2))</f>
        <v>0</v>
      </c>
    </row>
    <row r="1799" spans="1:10">
      <c r="A1799">
        <v>1797</v>
      </c>
      <c r="B1799" s="2">
        <f>IF(A1799&lt;=0,0,INT((A1799-1)/10)+1)</f>
        <v>180</v>
      </c>
      <c r="C1799" s="3">
        <f>IF(A1799&lt;=0,0,MIN(24+8*MAX(A1799-3,0),100))</f>
        <v>100</v>
      </c>
      <c r="D1799" s="3">
        <f>IF(A1799&lt;=0,0,MAX(FLOOR(C1799/A1799,1),1))</f>
        <v>1</v>
      </c>
      <c r="E1799" s="3">
        <f>IF(A1799&lt;=0,0,MAX(D1799*B1799+2,4))</f>
        <v>182</v>
      </c>
      <c r="F1799" s="4">
        <f>IF(C1799=0,0,MAX(C1799-E1799,0)/C1799)</f>
        <v>0</v>
      </c>
      <c r="G1799" s="3">
        <f>ROUND(A1799*CfgRawCapacityPerServerTB,4)</f>
        <v>5175360</v>
      </c>
      <c r="H1799" s="3">
        <f>ROUND(G1799*F1799,4)</f>
        <v>0</v>
      </c>
      <c r="I1799" s="3">
        <f>ROUND(H1799*CfgCapacityHeadroomFactor,4)</f>
        <v>0</v>
      </c>
      <c r="J1799" s="4">
        <f>IF(G1799=0,0,ROUND(H1799/G1799*100,2))</f>
        <v>0</v>
      </c>
    </row>
    <row r="1800" spans="1:10">
      <c r="A1800">
        <v>1798</v>
      </c>
      <c r="B1800" s="2">
        <f>IF(A1800&lt;=0,0,INT((A1800-1)/10)+1)</f>
        <v>180</v>
      </c>
      <c r="C1800" s="3">
        <f>IF(A1800&lt;=0,0,MIN(24+8*MAX(A1800-3,0),100))</f>
        <v>100</v>
      </c>
      <c r="D1800" s="3">
        <f>IF(A1800&lt;=0,0,MAX(FLOOR(C1800/A1800,1),1))</f>
        <v>1</v>
      </c>
      <c r="E1800" s="3">
        <f>IF(A1800&lt;=0,0,MAX(D1800*B1800+2,4))</f>
        <v>182</v>
      </c>
      <c r="F1800" s="4">
        <f>IF(C1800=0,0,MAX(C1800-E1800,0)/C1800)</f>
        <v>0</v>
      </c>
      <c r="G1800" s="3">
        <f>ROUND(A1800*CfgRawCapacityPerServerTB,4)</f>
        <v>5178240</v>
      </c>
      <c r="H1800" s="3">
        <f>ROUND(G1800*F1800,4)</f>
        <v>0</v>
      </c>
      <c r="I1800" s="3">
        <f>ROUND(H1800*CfgCapacityHeadroomFactor,4)</f>
        <v>0</v>
      </c>
      <c r="J1800" s="4">
        <f>IF(G1800=0,0,ROUND(H1800/G1800*100,2))</f>
        <v>0</v>
      </c>
    </row>
    <row r="1801" spans="1:10">
      <c r="A1801">
        <v>1799</v>
      </c>
      <c r="B1801" s="2">
        <f>IF(A1801&lt;=0,0,INT((A1801-1)/10)+1)</f>
        <v>180</v>
      </c>
      <c r="C1801" s="3">
        <f>IF(A1801&lt;=0,0,MIN(24+8*MAX(A1801-3,0),100))</f>
        <v>100</v>
      </c>
      <c r="D1801" s="3">
        <f>IF(A1801&lt;=0,0,MAX(FLOOR(C1801/A1801,1),1))</f>
        <v>1</v>
      </c>
      <c r="E1801" s="3">
        <f>IF(A1801&lt;=0,0,MAX(D1801*B1801+2,4))</f>
        <v>182</v>
      </c>
      <c r="F1801" s="4">
        <f>IF(C1801=0,0,MAX(C1801-E1801,0)/C1801)</f>
        <v>0</v>
      </c>
      <c r="G1801" s="3">
        <f>ROUND(A1801*CfgRawCapacityPerServerTB,4)</f>
        <v>5181120</v>
      </c>
      <c r="H1801" s="3">
        <f>ROUND(G1801*F1801,4)</f>
        <v>0</v>
      </c>
      <c r="I1801" s="3">
        <f>ROUND(H1801*CfgCapacityHeadroomFactor,4)</f>
        <v>0</v>
      </c>
      <c r="J1801" s="4">
        <f>IF(G1801=0,0,ROUND(H1801/G1801*100,2))</f>
        <v>0</v>
      </c>
    </row>
    <row r="1802" spans="1:10">
      <c r="A1802">
        <v>1800</v>
      </c>
      <c r="B1802" s="2">
        <f>IF(A1802&lt;=0,0,INT((A1802-1)/10)+1)</f>
        <v>180</v>
      </c>
      <c r="C1802" s="3">
        <f>IF(A1802&lt;=0,0,MIN(24+8*MAX(A1802-3,0),100))</f>
        <v>100</v>
      </c>
      <c r="D1802" s="3">
        <f>IF(A1802&lt;=0,0,MAX(FLOOR(C1802/A1802,1),1))</f>
        <v>1</v>
      </c>
      <c r="E1802" s="3">
        <f>IF(A1802&lt;=0,0,MAX(D1802*B1802+2,4))</f>
        <v>182</v>
      </c>
      <c r="F1802" s="4">
        <f>IF(C1802=0,0,MAX(C1802-E1802,0)/C1802)</f>
        <v>0</v>
      </c>
      <c r="G1802" s="3">
        <f>ROUND(A1802*CfgRawCapacityPerServerTB,4)</f>
        <v>5184000</v>
      </c>
      <c r="H1802" s="3">
        <f>ROUND(G1802*F1802,4)</f>
        <v>0</v>
      </c>
      <c r="I1802" s="3">
        <f>ROUND(H1802*CfgCapacityHeadroomFactor,4)</f>
        <v>0</v>
      </c>
      <c r="J1802" s="4">
        <f>IF(G1802=0,0,ROUND(H1802/G1802*100,2))</f>
        <v>0</v>
      </c>
    </row>
    <row r="1803" spans="1:10">
      <c r="A1803">
        <v>1801</v>
      </c>
      <c r="B1803" s="2">
        <f>IF(A1803&lt;=0,0,INT((A1803-1)/10)+1)</f>
        <v>181</v>
      </c>
      <c r="C1803" s="3">
        <f>IF(A1803&lt;=0,0,MIN(24+8*MAX(A1803-3,0),100))</f>
        <v>100</v>
      </c>
      <c r="D1803" s="3">
        <f>IF(A1803&lt;=0,0,MAX(FLOOR(C1803/A1803,1),1))</f>
        <v>1</v>
      </c>
      <c r="E1803" s="3">
        <f>IF(A1803&lt;=0,0,MAX(D1803*B1803+2,4))</f>
        <v>183</v>
      </c>
      <c r="F1803" s="4">
        <f>IF(C1803=0,0,MAX(C1803-E1803,0)/C1803)</f>
        <v>0</v>
      </c>
      <c r="G1803" s="3">
        <f>ROUND(A1803*CfgRawCapacityPerServerTB,4)</f>
        <v>5186880</v>
      </c>
      <c r="H1803" s="3">
        <f>ROUND(G1803*F1803,4)</f>
        <v>0</v>
      </c>
      <c r="I1803" s="3">
        <f>ROUND(H1803*CfgCapacityHeadroomFactor,4)</f>
        <v>0</v>
      </c>
      <c r="J1803" s="4">
        <f>IF(G1803=0,0,ROUND(H1803/G1803*100,2))</f>
        <v>0</v>
      </c>
    </row>
    <row r="1804" spans="1:10">
      <c r="A1804">
        <v>1802</v>
      </c>
      <c r="B1804" s="2">
        <f>IF(A1804&lt;=0,0,INT((A1804-1)/10)+1)</f>
        <v>181</v>
      </c>
      <c r="C1804" s="3">
        <f>IF(A1804&lt;=0,0,MIN(24+8*MAX(A1804-3,0),100))</f>
        <v>100</v>
      </c>
      <c r="D1804" s="3">
        <f>IF(A1804&lt;=0,0,MAX(FLOOR(C1804/A1804,1),1))</f>
        <v>1</v>
      </c>
      <c r="E1804" s="3">
        <f>IF(A1804&lt;=0,0,MAX(D1804*B1804+2,4))</f>
        <v>183</v>
      </c>
      <c r="F1804" s="4">
        <f>IF(C1804=0,0,MAX(C1804-E1804,0)/C1804)</f>
        <v>0</v>
      </c>
      <c r="G1804" s="3">
        <f>ROUND(A1804*CfgRawCapacityPerServerTB,4)</f>
        <v>5189760</v>
      </c>
      <c r="H1804" s="3">
        <f>ROUND(G1804*F1804,4)</f>
        <v>0</v>
      </c>
      <c r="I1804" s="3">
        <f>ROUND(H1804*CfgCapacityHeadroomFactor,4)</f>
        <v>0</v>
      </c>
      <c r="J1804" s="4">
        <f>IF(G1804=0,0,ROUND(H1804/G1804*100,2))</f>
        <v>0</v>
      </c>
    </row>
    <row r="1805" spans="1:10">
      <c r="A1805">
        <v>1803</v>
      </c>
      <c r="B1805" s="2">
        <f>IF(A1805&lt;=0,0,INT((A1805-1)/10)+1)</f>
        <v>181</v>
      </c>
      <c r="C1805" s="3">
        <f>IF(A1805&lt;=0,0,MIN(24+8*MAX(A1805-3,0),100))</f>
        <v>100</v>
      </c>
      <c r="D1805" s="3">
        <f>IF(A1805&lt;=0,0,MAX(FLOOR(C1805/A1805,1),1))</f>
        <v>1</v>
      </c>
      <c r="E1805" s="3">
        <f>IF(A1805&lt;=0,0,MAX(D1805*B1805+2,4))</f>
        <v>183</v>
      </c>
      <c r="F1805" s="4">
        <f>IF(C1805=0,0,MAX(C1805-E1805,0)/C1805)</f>
        <v>0</v>
      </c>
      <c r="G1805" s="3">
        <f>ROUND(A1805*CfgRawCapacityPerServerTB,4)</f>
        <v>5192640</v>
      </c>
      <c r="H1805" s="3">
        <f>ROUND(G1805*F1805,4)</f>
        <v>0</v>
      </c>
      <c r="I1805" s="3">
        <f>ROUND(H1805*CfgCapacityHeadroomFactor,4)</f>
        <v>0</v>
      </c>
      <c r="J1805" s="4">
        <f>IF(G1805=0,0,ROUND(H1805/G1805*100,2))</f>
        <v>0</v>
      </c>
    </row>
    <row r="1806" spans="1:10">
      <c r="A1806">
        <v>1804</v>
      </c>
      <c r="B1806" s="2">
        <f>IF(A1806&lt;=0,0,INT((A1806-1)/10)+1)</f>
        <v>181</v>
      </c>
      <c r="C1806" s="3">
        <f>IF(A1806&lt;=0,0,MIN(24+8*MAX(A1806-3,0),100))</f>
        <v>100</v>
      </c>
      <c r="D1806" s="3">
        <f>IF(A1806&lt;=0,0,MAX(FLOOR(C1806/A1806,1),1))</f>
        <v>1</v>
      </c>
      <c r="E1806" s="3">
        <f>IF(A1806&lt;=0,0,MAX(D1806*B1806+2,4))</f>
        <v>183</v>
      </c>
      <c r="F1806" s="4">
        <f>IF(C1806=0,0,MAX(C1806-E1806,0)/C1806)</f>
        <v>0</v>
      </c>
      <c r="G1806" s="3">
        <f>ROUND(A1806*CfgRawCapacityPerServerTB,4)</f>
        <v>5195520</v>
      </c>
      <c r="H1806" s="3">
        <f>ROUND(G1806*F1806,4)</f>
        <v>0</v>
      </c>
      <c r="I1806" s="3">
        <f>ROUND(H1806*CfgCapacityHeadroomFactor,4)</f>
        <v>0</v>
      </c>
      <c r="J1806" s="4">
        <f>IF(G1806=0,0,ROUND(H1806/G1806*100,2))</f>
        <v>0</v>
      </c>
    </row>
    <row r="1807" spans="1:10">
      <c r="A1807">
        <v>1805</v>
      </c>
      <c r="B1807" s="2">
        <f>IF(A1807&lt;=0,0,INT((A1807-1)/10)+1)</f>
        <v>181</v>
      </c>
      <c r="C1807" s="3">
        <f>IF(A1807&lt;=0,0,MIN(24+8*MAX(A1807-3,0),100))</f>
        <v>100</v>
      </c>
      <c r="D1807" s="3">
        <f>IF(A1807&lt;=0,0,MAX(FLOOR(C1807/A1807,1),1))</f>
        <v>1</v>
      </c>
      <c r="E1807" s="3">
        <f>IF(A1807&lt;=0,0,MAX(D1807*B1807+2,4))</f>
        <v>183</v>
      </c>
      <c r="F1807" s="4">
        <f>IF(C1807=0,0,MAX(C1807-E1807,0)/C1807)</f>
        <v>0</v>
      </c>
      <c r="G1807" s="3">
        <f>ROUND(A1807*CfgRawCapacityPerServerTB,4)</f>
        <v>5198400</v>
      </c>
      <c r="H1807" s="3">
        <f>ROUND(G1807*F1807,4)</f>
        <v>0</v>
      </c>
      <c r="I1807" s="3">
        <f>ROUND(H1807*CfgCapacityHeadroomFactor,4)</f>
        <v>0</v>
      </c>
      <c r="J1807" s="4">
        <f>IF(G1807=0,0,ROUND(H1807/G1807*100,2))</f>
        <v>0</v>
      </c>
    </row>
    <row r="1808" spans="1:10">
      <c r="A1808">
        <v>1806</v>
      </c>
      <c r="B1808" s="2">
        <f>IF(A1808&lt;=0,0,INT((A1808-1)/10)+1)</f>
        <v>181</v>
      </c>
      <c r="C1808" s="3">
        <f>IF(A1808&lt;=0,0,MIN(24+8*MAX(A1808-3,0),100))</f>
        <v>100</v>
      </c>
      <c r="D1808" s="3">
        <f>IF(A1808&lt;=0,0,MAX(FLOOR(C1808/A1808,1),1))</f>
        <v>1</v>
      </c>
      <c r="E1808" s="3">
        <f>IF(A1808&lt;=0,0,MAX(D1808*B1808+2,4))</f>
        <v>183</v>
      </c>
      <c r="F1808" s="4">
        <f>IF(C1808=0,0,MAX(C1808-E1808,0)/C1808)</f>
        <v>0</v>
      </c>
      <c r="G1808" s="3">
        <f>ROUND(A1808*CfgRawCapacityPerServerTB,4)</f>
        <v>5201280</v>
      </c>
      <c r="H1808" s="3">
        <f>ROUND(G1808*F1808,4)</f>
        <v>0</v>
      </c>
      <c r="I1808" s="3">
        <f>ROUND(H1808*CfgCapacityHeadroomFactor,4)</f>
        <v>0</v>
      </c>
      <c r="J1808" s="4">
        <f>IF(G1808=0,0,ROUND(H1808/G1808*100,2))</f>
        <v>0</v>
      </c>
    </row>
    <row r="1809" spans="1:10">
      <c r="A1809">
        <v>1807</v>
      </c>
      <c r="B1809" s="2">
        <f>IF(A1809&lt;=0,0,INT((A1809-1)/10)+1)</f>
        <v>181</v>
      </c>
      <c r="C1809" s="3">
        <f>IF(A1809&lt;=0,0,MIN(24+8*MAX(A1809-3,0),100))</f>
        <v>100</v>
      </c>
      <c r="D1809" s="3">
        <f>IF(A1809&lt;=0,0,MAX(FLOOR(C1809/A1809,1),1))</f>
        <v>1</v>
      </c>
      <c r="E1809" s="3">
        <f>IF(A1809&lt;=0,0,MAX(D1809*B1809+2,4))</f>
        <v>183</v>
      </c>
      <c r="F1809" s="4">
        <f>IF(C1809=0,0,MAX(C1809-E1809,0)/C1809)</f>
        <v>0</v>
      </c>
      <c r="G1809" s="3">
        <f>ROUND(A1809*CfgRawCapacityPerServerTB,4)</f>
        <v>5204160</v>
      </c>
      <c r="H1809" s="3">
        <f>ROUND(G1809*F1809,4)</f>
        <v>0</v>
      </c>
      <c r="I1809" s="3">
        <f>ROUND(H1809*CfgCapacityHeadroomFactor,4)</f>
        <v>0</v>
      </c>
      <c r="J1809" s="4">
        <f>IF(G1809=0,0,ROUND(H1809/G1809*100,2))</f>
        <v>0</v>
      </c>
    </row>
    <row r="1810" spans="1:10">
      <c r="A1810">
        <v>1808</v>
      </c>
      <c r="B1810" s="2">
        <f>IF(A1810&lt;=0,0,INT((A1810-1)/10)+1)</f>
        <v>181</v>
      </c>
      <c r="C1810" s="3">
        <f>IF(A1810&lt;=0,0,MIN(24+8*MAX(A1810-3,0),100))</f>
        <v>100</v>
      </c>
      <c r="D1810" s="3">
        <f>IF(A1810&lt;=0,0,MAX(FLOOR(C1810/A1810,1),1))</f>
        <v>1</v>
      </c>
      <c r="E1810" s="3">
        <f>IF(A1810&lt;=0,0,MAX(D1810*B1810+2,4))</f>
        <v>183</v>
      </c>
      <c r="F1810" s="4">
        <f>IF(C1810=0,0,MAX(C1810-E1810,0)/C1810)</f>
        <v>0</v>
      </c>
      <c r="G1810" s="3">
        <f>ROUND(A1810*CfgRawCapacityPerServerTB,4)</f>
        <v>5207040</v>
      </c>
      <c r="H1810" s="3">
        <f>ROUND(G1810*F1810,4)</f>
        <v>0</v>
      </c>
      <c r="I1810" s="3">
        <f>ROUND(H1810*CfgCapacityHeadroomFactor,4)</f>
        <v>0</v>
      </c>
      <c r="J1810" s="4">
        <f>IF(G1810=0,0,ROUND(H1810/G1810*100,2))</f>
        <v>0</v>
      </c>
    </row>
    <row r="1811" spans="1:10">
      <c r="A1811">
        <v>1809</v>
      </c>
      <c r="B1811" s="2">
        <f>IF(A1811&lt;=0,0,INT((A1811-1)/10)+1)</f>
        <v>181</v>
      </c>
      <c r="C1811" s="3">
        <f>IF(A1811&lt;=0,0,MIN(24+8*MAX(A1811-3,0),100))</f>
        <v>100</v>
      </c>
      <c r="D1811" s="3">
        <f>IF(A1811&lt;=0,0,MAX(FLOOR(C1811/A1811,1),1))</f>
        <v>1</v>
      </c>
      <c r="E1811" s="3">
        <f>IF(A1811&lt;=0,0,MAX(D1811*B1811+2,4))</f>
        <v>183</v>
      </c>
      <c r="F1811" s="4">
        <f>IF(C1811=0,0,MAX(C1811-E1811,0)/C1811)</f>
        <v>0</v>
      </c>
      <c r="G1811" s="3">
        <f>ROUND(A1811*CfgRawCapacityPerServerTB,4)</f>
        <v>5209920</v>
      </c>
      <c r="H1811" s="3">
        <f>ROUND(G1811*F1811,4)</f>
        <v>0</v>
      </c>
      <c r="I1811" s="3">
        <f>ROUND(H1811*CfgCapacityHeadroomFactor,4)</f>
        <v>0</v>
      </c>
      <c r="J1811" s="4">
        <f>IF(G1811=0,0,ROUND(H1811/G1811*100,2))</f>
        <v>0</v>
      </c>
    </row>
    <row r="1812" spans="1:10">
      <c r="A1812">
        <v>1810</v>
      </c>
      <c r="B1812" s="2">
        <f>IF(A1812&lt;=0,0,INT((A1812-1)/10)+1)</f>
        <v>181</v>
      </c>
      <c r="C1812" s="3">
        <f>IF(A1812&lt;=0,0,MIN(24+8*MAX(A1812-3,0),100))</f>
        <v>100</v>
      </c>
      <c r="D1812" s="3">
        <f>IF(A1812&lt;=0,0,MAX(FLOOR(C1812/A1812,1),1))</f>
        <v>1</v>
      </c>
      <c r="E1812" s="3">
        <f>IF(A1812&lt;=0,0,MAX(D1812*B1812+2,4))</f>
        <v>183</v>
      </c>
      <c r="F1812" s="4">
        <f>IF(C1812=0,0,MAX(C1812-E1812,0)/C1812)</f>
        <v>0</v>
      </c>
      <c r="G1812" s="3">
        <f>ROUND(A1812*CfgRawCapacityPerServerTB,4)</f>
        <v>5212800</v>
      </c>
      <c r="H1812" s="3">
        <f>ROUND(G1812*F1812,4)</f>
        <v>0</v>
      </c>
      <c r="I1812" s="3">
        <f>ROUND(H1812*CfgCapacityHeadroomFactor,4)</f>
        <v>0</v>
      </c>
      <c r="J1812" s="4">
        <f>IF(G1812=0,0,ROUND(H1812/G1812*100,2))</f>
        <v>0</v>
      </c>
    </row>
    <row r="1813" spans="1:10">
      <c r="A1813">
        <v>1811</v>
      </c>
      <c r="B1813" s="2">
        <f>IF(A1813&lt;=0,0,INT((A1813-1)/10)+1)</f>
        <v>182</v>
      </c>
      <c r="C1813" s="3">
        <f>IF(A1813&lt;=0,0,MIN(24+8*MAX(A1813-3,0),100))</f>
        <v>100</v>
      </c>
      <c r="D1813" s="3">
        <f>IF(A1813&lt;=0,0,MAX(FLOOR(C1813/A1813,1),1))</f>
        <v>1</v>
      </c>
      <c r="E1813" s="3">
        <f>IF(A1813&lt;=0,0,MAX(D1813*B1813+2,4))</f>
        <v>184</v>
      </c>
      <c r="F1813" s="4">
        <f>IF(C1813=0,0,MAX(C1813-E1813,0)/C1813)</f>
        <v>0</v>
      </c>
      <c r="G1813" s="3">
        <f>ROUND(A1813*CfgRawCapacityPerServerTB,4)</f>
        <v>5215680</v>
      </c>
      <c r="H1813" s="3">
        <f>ROUND(G1813*F1813,4)</f>
        <v>0</v>
      </c>
      <c r="I1813" s="3">
        <f>ROUND(H1813*CfgCapacityHeadroomFactor,4)</f>
        <v>0</v>
      </c>
      <c r="J1813" s="4">
        <f>IF(G1813=0,0,ROUND(H1813/G1813*100,2))</f>
        <v>0</v>
      </c>
    </row>
    <row r="1814" spans="1:10">
      <c r="A1814">
        <v>1812</v>
      </c>
      <c r="B1814" s="2">
        <f>IF(A1814&lt;=0,0,INT((A1814-1)/10)+1)</f>
        <v>182</v>
      </c>
      <c r="C1814" s="3">
        <f>IF(A1814&lt;=0,0,MIN(24+8*MAX(A1814-3,0),100))</f>
        <v>100</v>
      </c>
      <c r="D1814" s="3">
        <f>IF(A1814&lt;=0,0,MAX(FLOOR(C1814/A1814,1),1))</f>
        <v>1</v>
      </c>
      <c r="E1814" s="3">
        <f>IF(A1814&lt;=0,0,MAX(D1814*B1814+2,4))</f>
        <v>184</v>
      </c>
      <c r="F1814" s="4">
        <f>IF(C1814=0,0,MAX(C1814-E1814,0)/C1814)</f>
        <v>0</v>
      </c>
      <c r="G1814" s="3">
        <f>ROUND(A1814*CfgRawCapacityPerServerTB,4)</f>
        <v>5218560</v>
      </c>
      <c r="H1814" s="3">
        <f>ROUND(G1814*F1814,4)</f>
        <v>0</v>
      </c>
      <c r="I1814" s="3">
        <f>ROUND(H1814*CfgCapacityHeadroomFactor,4)</f>
        <v>0</v>
      </c>
      <c r="J1814" s="4">
        <f>IF(G1814=0,0,ROUND(H1814/G1814*100,2))</f>
        <v>0</v>
      </c>
    </row>
    <row r="1815" spans="1:10">
      <c r="A1815">
        <v>1813</v>
      </c>
      <c r="B1815" s="2">
        <f>IF(A1815&lt;=0,0,INT((A1815-1)/10)+1)</f>
        <v>182</v>
      </c>
      <c r="C1815" s="3">
        <f>IF(A1815&lt;=0,0,MIN(24+8*MAX(A1815-3,0),100))</f>
        <v>100</v>
      </c>
      <c r="D1815" s="3">
        <f>IF(A1815&lt;=0,0,MAX(FLOOR(C1815/A1815,1),1))</f>
        <v>1</v>
      </c>
      <c r="E1815" s="3">
        <f>IF(A1815&lt;=0,0,MAX(D1815*B1815+2,4))</f>
        <v>184</v>
      </c>
      <c r="F1815" s="4">
        <f>IF(C1815=0,0,MAX(C1815-E1815,0)/C1815)</f>
        <v>0</v>
      </c>
      <c r="G1815" s="3">
        <f>ROUND(A1815*CfgRawCapacityPerServerTB,4)</f>
        <v>5221440</v>
      </c>
      <c r="H1815" s="3">
        <f>ROUND(G1815*F1815,4)</f>
        <v>0</v>
      </c>
      <c r="I1815" s="3">
        <f>ROUND(H1815*CfgCapacityHeadroomFactor,4)</f>
        <v>0</v>
      </c>
      <c r="J1815" s="4">
        <f>IF(G1815=0,0,ROUND(H1815/G1815*100,2))</f>
        <v>0</v>
      </c>
    </row>
    <row r="1816" spans="1:10">
      <c r="A1816">
        <v>1814</v>
      </c>
      <c r="B1816" s="2">
        <f>IF(A1816&lt;=0,0,INT((A1816-1)/10)+1)</f>
        <v>182</v>
      </c>
      <c r="C1816" s="3">
        <f>IF(A1816&lt;=0,0,MIN(24+8*MAX(A1816-3,0),100))</f>
        <v>100</v>
      </c>
      <c r="D1816" s="3">
        <f>IF(A1816&lt;=0,0,MAX(FLOOR(C1816/A1816,1),1))</f>
        <v>1</v>
      </c>
      <c r="E1816" s="3">
        <f>IF(A1816&lt;=0,0,MAX(D1816*B1816+2,4))</f>
        <v>184</v>
      </c>
      <c r="F1816" s="4">
        <f>IF(C1816=0,0,MAX(C1816-E1816,0)/C1816)</f>
        <v>0</v>
      </c>
      <c r="G1816" s="3">
        <f>ROUND(A1816*CfgRawCapacityPerServerTB,4)</f>
        <v>5224320</v>
      </c>
      <c r="H1816" s="3">
        <f>ROUND(G1816*F1816,4)</f>
        <v>0</v>
      </c>
      <c r="I1816" s="3">
        <f>ROUND(H1816*CfgCapacityHeadroomFactor,4)</f>
        <v>0</v>
      </c>
      <c r="J1816" s="4">
        <f>IF(G1816=0,0,ROUND(H1816/G1816*100,2))</f>
        <v>0</v>
      </c>
    </row>
    <row r="1817" spans="1:10">
      <c r="A1817">
        <v>1815</v>
      </c>
      <c r="B1817" s="2">
        <f>IF(A1817&lt;=0,0,INT((A1817-1)/10)+1)</f>
        <v>182</v>
      </c>
      <c r="C1817" s="3">
        <f>IF(A1817&lt;=0,0,MIN(24+8*MAX(A1817-3,0),100))</f>
        <v>100</v>
      </c>
      <c r="D1817" s="3">
        <f>IF(A1817&lt;=0,0,MAX(FLOOR(C1817/A1817,1),1))</f>
        <v>1</v>
      </c>
      <c r="E1817" s="3">
        <f>IF(A1817&lt;=0,0,MAX(D1817*B1817+2,4))</f>
        <v>184</v>
      </c>
      <c r="F1817" s="4">
        <f>IF(C1817=0,0,MAX(C1817-E1817,0)/C1817)</f>
        <v>0</v>
      </c>
      <c r="G1817" s="3">
        <f>ROUND(A1817*CfgRawCapacityPerServerTB,4)</f>
        <v>5227200</v>
      </c>
      <c r="H1817" s="3">
        <f>ROUND(G1817*F1817,4)</f>
        <v>0</v>
      </c>
      <c r="I1817" s="3">
        <f>ROUND(H1817*CfgCapacityHeadroomFactor,4)</f>
        <v>0</v>
      </c>
      <c r="J1817" s="4">
        <f>IF(G1817=0,0,ROUND(H1817/G1817*100,2))</f>
        <v>0</v>
      </c>
    </row>
    <row r="1818" spans="1:10">
      <c r="A1818">
        <v>1816</v>
      </c>
      <c r="B1818" s="2">
        <f>IF(A1818&lt;=0,0,INT((A1818-1)/10)+1)</f>
        <v>182</v>
      </c>
      <c r="C1818" s="3">
        <f>IF(A1818&lt;=0,0,MIN(24+8*MAX(A1818-3,0),100))</f>
        <v>100</v>
      </c>
      <c r="D1818" s="3">
        <f>IF(A1818&lt;=0,0,MAX(FLOOR(C1818/A1818,1),1))</f>
        <v>1</v>
      </c>
      <c r="E1818" s="3">
        <f>IF(A1818&lt;=0,0,MAX(D1818*B1818+2,4))</f>
        <v>184</v>
      </c>
      <c r="F1818" s="4">
        <f>IF(C1818=0,0,MAX(C1818-E1818,0)/C1818)</f>
        <v>0</v>
      </c>
      <c r="G1818" s="3">
        <f>ROUND(A1818*CfgRawCapacityPerServerTB,4)</f>
        <v>5230080</v>
      </c>
      <c r="H1818" s="3">
        <f>ROUND(G1818*F1818,4)</f>
        <v>0</v>
      </c>
      <c r="I1818" s="3">
        <f>ROUND(H1818*CfgCapacityHeadroomFactor,4)</f>
        <v>0</v>
      </c>
      <c r="J1818" s="4">
        <f>IF(G1818=0,0,ROUND(H1818/G1818*100,2))</f>
        <v>0</v>
      </c>
    </row>
    <row r="1819" spans="1:10">
      <c r="A1819">
        <v>1817</v>
      </c>
      <c r="B1819" s="2">
        <f>IF(A1819&lt;=0,0,INT((A1819-1)/10)+1)</f>
        <v>182</v>
      </c>
      <c r="C1819" s="3">
        <f>IF(A1819&lt;=0,0,MIN(24+8*MAX(A1819-3,0),100))</f>
        <v>100</v>
      </c>
      <c r="D1819" s="3">
        <f>IF(A1819&lt;=0,0,MAX(FLOOR(C1819/A1819,1),1))</f>
        <v>1</v>
      </c>
      <c r="E1819" s="3">
        <f>IF(A1819&lt;=0,0,MAX(D1819*B1819+2,4))</f>
        <v>184</v>
      </c>
      <c r="F1819" s="4">
        <f>IF(C1819=0,0,MAX(C1819-E1819,0)/C1819)</f>
        <v>0</v>
      </c>
      <c r="G1819" s="3">
        <f>ROUND(A1819*CfgRawCapacityPerServerTB,4)</f>
        <v>5232960</v>
      </c>
      <c r="H1819" s="3">
        <f>ROUND(G1819*F1819,4)</f>
        <v>0</v>
      </c>
      <c r="I1819" s="3">
        <f>ROUND(H1819*CfgCapacityHeadroomFactor,4)</f>
        <v>0</v>
      </c>
      <c r="J1819" s="4">
        <f>IF(G1819=0,0,ROUND(H1819/G1819*100,2))</f>
        <v>0</v>
      </c>
    </row>
    <row r="1820" spans="1:10">
      <c r="A1820">
        <v>1818</v>
      </c>
      <c r="B1820" s="2">
        <f>IF(A1820&lt;=0,0,INT((A1820-1)/10)+1)</f>
        <v>182</v>
      </c>
      <c r="C1820" s="3">
        <f>IF(A1820&lt;=0,0,MIN(24+8*MAX(A1820-3,0),100))</f>
        <v>100</v>
      </c>
      <c r="D1820" s="3">
        <f>IF(A1820&lt;=0,0,MAX(FLOOR(C1820/A1820,1),1))</f>
        <v>1</v>
      </c>
      <c r="E1820" s="3">
        <f>IF(A1820&lt;=0,0,MAX(D1820*B1820+2,4))</f>
        <v>184</v>
      </c>
      <c r="F1820" s="4">
        <f>IF(C1820=0,0,MAX(C1820-E1820,0)/C1820)</f>
        <v>0</v>
      </c>
      <c r="G1820" s="3">
        <f>ROUND(A1820*CfgRawCapacityPerServerTB,4)</f>
        <v>5235840</v>
      </c>
      <c r="H1820" s="3">
        <f>ROUND(G1820*F1820,4)</f>
        <v>0</v>
      </c>
      <c r="I1820" s="3">
        <f>ROUND(H1820*CfgCapacityHeadroomFactor,4)</f>
        <v>0</v>
      </c>
      <c r="J1820" s="4">
        <f>IF(G1820=0,0,ROUND(H1820/G1820*100,2))</f>
        <v>0</v>
      </c>
    </row>
    <row r="1821" spans="1:10">
      <c r="A1821">
        <v>1819</v>
      </c>
      <c r="B1821" s="2">
        <f>IF(A1821&lt;=0,0,INT((A1821-1)/10)+1)</f>
        <v>182</v>
      </c>
      <c r="C1821" s="3">
        <f>IF(A1821&lt;=0,0,MIN(24+8*MAX(A1821-3,0),100))</f>
        <v>100</v>
      </c>
      <c r="D1821" s="3">
        <f>IF(A1821&lt;=0,0,MAX(FLOOR(C1821/A1821,1),1))</f>
        <v>1</v>
      </c>
      <c r="E1821" s="3">
        <f>IF(A1821&lt;=0,0,MAX(D1821*B1821+2,4))</f>
        <v>184</v>
      </c>
      <c r="F1821" s="4">
        <f>IF(C1821=0,0,MAX(C1821-E1821,0)/C1821)</f>
        <v>0</v>
      </c>
      <c r="G1821" s="3">
        <f>ROUND(A1821*CfgRawCapacityPerServerTB,4)</f>
        <v>5238720</v>
      </c>
      <c r="H1821" s="3">
        <f>ROUND(G1821*F1821,4)</f>
        <v>0</v>
      </c>
      <c r="I1821" s="3">
        <f>ROUND(H1821*CfgCapacityHeadroomFactor,4)</f>
        <v>0</v>
      </c>
      <c r="J1821" s="4">
        <f>IF(G1821=0,0,ROUND(H1821/G1821*100,2))</f>
        <v>0</v>
      </c>
    </row>
    <row r="1822" spans="1:10">
      <c r="A1822">
        <v>1820</v>
      </c>
      <c r="B1822" s="2">
        <f>IF(A1822&lt;=0,0,INT((A1822-1)/10)+1)</f>
        <v>182</v>
      </c>
      <c r="C1822" s="3">
        <f>IF(A1822&lt;=0,0,MIN(24+8*MAX(A1822-3,0),100))</f>
        <v>100</v>
      </c>
      <c r="D1822" s="3">
        <f>IF(A1822&lt;=0,0,MAX(FLOOR(C1822/A1822,1),1))</f>
        <v>1</v>
      </c>
      <c r="E1822" s="3">
        <f>IF(A1822&lt;=0,0,MAX(D1822*B1822+2,4))</f>
        <v>184</v>
      </c>
      <c r="F1822" s="4">
        <f>IF(C1822=0,0,MAX(C1822-E1822,0)/C1822)</f>
        <v>0</v>
      </c>
      <c r="G1822" s="3">
        <f>ROUND(A1822*CfgRawCapacityPerServerTB,4)</f>
        <v>5241600</v>
      </c>
      <c r="H1822" s="3">
        <f>ROUND(G1822*F1822,4)</f>
        <v>0</v>
      </c>
      <c r="I1822" s="3">
        <f>ROUND(H1822*CfgCapacityHeadroomFactor,4)</f>
        <v>0</v>
      </c>
      <c r="J1822" s="4">
        <f>IF(G1822=0,0,ROUND(H1822/G1822*100,2))</f>
        <v>0</v>
      </c>
    </row>
    <row r="1823" spans="1:10">
      <c r="A1823">
        <v>1821</v>
      </c>
      <c r="B1823" s="2">
        <f>IF(A1823&lt;=0,0,INT((A1823-1)/10)+1)</f>
        <v>183</v>
      </c>
      <c r="C1823" s="3">
        <f>IF(A1823&lt;=0,0,MIN(24+8*MAX(A1823-3,0),100))</f>
        <v>100</v>
      </c>
      <c r="D1823" s="3">
        <f>IF(A1823&lt;=0,0,MAX(FLOOR(C1823/A1823,1),1))</f>
        <v>1</v>
      </c>
      <c r="E1823" s="3">
        <f>IF(A1823&lt;=0,0,MAX(D1823*B1823+2,4))</f>
        <v>185</v>
      </c>
      <c r="F1823" s="4">
        <f>IF(C1823=0,0,MAX(C1823-E1823,0)/C1823)</f>
        <v>0</v>
      </c>
      <c r="G1823" s="3">
        <f>ROUND(A1823*CfgRawCapacityPerServerTB,4)</f>
        <v>5244480</v>
      </c>
      <c r="H1823" s="3">
        <f>ROUND(G1823*F1823,4)</f>
        <v>0</v>
      </c>
      <c r="I1823" s="3">
        <f>ROUND(H1823*CfgCapacityHeadroomFactor,4)</f>
        <v>0</v>
      </c>
      <c r="J1823" s="4">
        <f>IF(G1823=0,0,ROUND(H1823/G1823*100,2))</f>
        <v>0</v>
      </c>
    </row>
    <row r="1824" spans="1:10">
      <c r="A1824">
        <v>1822</v>
      </c>
      <c r="B1824" s="2">
        <f>IF(A1824&lt;=0,0,INT((A1824-1)/10)+1)</f>
        <v>183</v>
      </c>
      <c r="C1824" s="3">
        <f>IF(A1824&lt;=0,0,MIN(24+8*MAX(A1824-3,0),100))</f>
        <v>100</v>
      </c>
      <c r="D1824" s="3">
        <f>IF(A1824&lt;=0,0,MAX(FLOOR(C1824/A1824,1),1))</f>
        <v>1</v>
      </c>
      <c r="E1824" s="3">
        <f>IF(A1824&lt;=0,0,MAX(D1824*B1824+2,4))</f>
        <v>185</v>
      </c>
      <c r="F1824" s="4">
        <f>IF(C1824=0,0,MAX(C1824-E1824,0)/C1824)</f>
        <v>0</v>
      </c>
      <c r="G1824" s="3">
        <f>ROUND(A1824*CfgRawCapacityPerServerTB,4)</f>
        <v>5247360</v>
      </c>
      <c r="H1824" s="3">
        <f>ROUND(G1824*F1824,4)</f>
        <v>0</v>
      </c>
      <c r="I1824" s="3">
        <f>ROUND(H1824*CfgCapacityHeadroomFactor,4)</f>
        <v>0</v>
      </c>
      <c r="J1824" s="4">
        <f>IF(G1824=0,0,ROUND(H1824/G1824*100,2))</f>
        <v>0</v>
      </c>
    </row>
    <row r="1825" spans="1:10">
      <c r="A1825">
        <v>1823</v>
      </c>
      <c r="B1825" s="2">
        <f>IF(A1825&lt;=0,0,INT((A1825-1)/10)+1)</f>
        <v>183</v>
      </c>
      <c r="C1825" s="3">
        <f>IF(A1825&lt;=0,0,MIN(24+8*MAX(A1825-3,0),100))</f>
        <v>100</v>
      </c>
      <c r="D1825" s="3">
        <f>IF(A1825&lt;=0,0,MAX(FLOOR(C1825/A1825,1),1))</f>
        <v>1</v>
      </c>
      <c r="E1825" s="3">
        <f>IF(A1825&lt;=0,0,MAX(D1825*B1825+2,4))</f>
        <v>185</v>
      </c>
      <c r="F1825" s="4">
        <f>IF(C1825=0,0,MAX(C1825-E1825,0)/C1825)</f>
        <v>0</v>
      </c>
      <c r="G1825" s="3">
        <f>ROUND(A1825*CfgRawCapacityPerServerTB,4)</f>
        <v>5250240</v>
      </c>
      <c r="H1825" s="3">
        <f>ROUND(G1825*F1825,4)</f>
        <v>0</v>
      </c>
      <c r="I1825" s="3">
        <f>ROUND(H1825*CfgCapacityHeadroomFactor,4)</f>
        <v>0</v>
      </c>
      <c r="J1825" s="4">
        <f>IF(G1825=0,0,ROUND(H1825/G1825*100,2))</f>
        <v>0</v>
      </c>
    </row>
    <row r="1826" spans="1:10">
      <c r="A1826">
        <v>1824</v>
      </c>
      <c r="B1826" s="2">
        <f>IF(A1826&lt;=0,0,INT((A1826-1)/10)+1)</f>
        <v>183</v>
      </c>
      <c r="C1826" s="3">
        <f>IF(A1826&lt;=0,0,MIN(24+8*MAX(A1826-3,0),100))</f>
        <v>100</v>
      </c>
      <c r="D1826" s="3">
        <f>IF(A1826&lt;=0,0,MAX(FLOOR(C1826/A1826,1),1))</f>
        <v>1</v>
      </c>
      <c r="E1826" s="3">
        <f>IF(A1826&lt;=0,0,MAX(D1826*B1826+2,4))</f>
        <v>185</v>
      </c>
      <c r="F1826" s="4">
        <f>IF(C1826=0,0,MAX(C1826-E1826,0)/C1826)</f>
        <v>0</v>
      </c>
      <c r="G1826" s="3">
        <f>ROUND(A1826*CfgRawCapacityPerServerTB,4)</f>
        <v>5253120</v>
      </c>
      <c r="H1826" s="3">
        <f>ROUND(G1826*F1826,4)</f>
        <v>0</v>
      </c>
      <c r="I1826" s="3">
        <f>ROUND(H1826*CfgCapacityHeadroomFactor,4)</f>
        <v>0</v>
      </c>
      <c r="J1826" s="4">
        <f>IF(G1826=0,0,ROUND(H1826/G1826*100,2))</f>
        <v>0</v>
      </c>
    </row>
    <row r="1827" spans="1:10">
      <c r="A1827">
        <v>1825</v>
      </c>
      <c r="B1827" s="2">
        <f>IF(A1827&lt;=0,0,INT((A1827-1)/10)+1)</f>
        <v>183</v>
      </c>
      <c r="C1827" s="3">
        <f>IF(A1827&lt;=0,0,MIN(24+8*MAX(A1827-3,0),100))</f>
        <v>100</v>
      </c>
      <c r="D1827" s="3">
        <f>IF(A1827&lt;=0,0,MAX(FLOOR(C1827/A1827,1),1))</f>
        <v>1</v>
      </c>
      <c r="E1827" s="3">
        <f>IF(A1827&lt;=0,0,MAX(D1827*B1827+2,4))</f>
        <v>185</v>
      </c>
      <c r="F1827" s="4">
        <f>IF(C1827=0,0,MAX(C1827-E1827,0)/C1827)</f>
        <v>0</v>
      </c>
      <c r="G1827" s="3">
        <f>ROUND(A1827*CfgRawCapacityPerServerTB,4)</f>
        <v>5256000</v>
      </c>
      <c r="H1827" s="3">
        <f>ROUND(G1827*F1827,4)</f>
        <v>0</v>
      </c>
      <c r="I1827" s="3">
        <f>ROUND(H1827*CfgCapacityHeadroomFactor,4)</f>
        <v>0</v>
      </c>
      <c r="J1827" s="4">
        <f>IF(G1827=0,0,ROUND(H1827/G1827*100,2))</f>
        <v>0</v>
      </c>
    </row>
    <row r="1828" spans="1:10">
      <c r="A1828">
        <v>1826</v>
      </c>
      <c r="B1828" s="2">
        <f>IF(A1828&lt;=0,0,INT((A1828-1)/10)+1)</f>
        <v>183</v>
      </c>
      <c r="C1828" s="3">
        <f>IF(A1828&lt;=0,0,MIN(24+8*MAX(A1828-3,0),100))</f>
        <v>100</v>
      </c>
      <c r="D1828" s="3">
        <f>IF(A1828&lt;=0,0,MAX(FLOOR(C1828/A1828,1),1))</f>
        <v>1</v>
      </c>
      <c r="E1828" s="3">
        <f>IF(A1828&lt;=0,0,MAX(D1828*B1828+2,4))</f>
        <v>185</v>
      </c>
      <c r="F1828" s="4">
        <f>IF(C1828=0,0,MAX(C1828-E1828,0)/C1828)</f>
        <v>0</v>
      </c>
      <c r="G1828" s="3">
        <f>ROUND(A1828*CfgRawCapacityPerServerTB,4)</f>
        <v>5258880</v>
      </c>
      <c r="H1828" s="3">
        <f>ROUND(G1828*F1828,4)</f>
        <v>0</v>
      </c>
      <c r="I1828" s="3">
        <f>ROUND(H1828*CfgCapacityHeadroomFactor,4)</f>
        <v>0</v>
      </c>
      <c r="J1828" s="4">
        <f>IF(G1828=0,0,ROUND(H1828/G1828*100,2))</f>
        <v>0</v>
      </c>
    </row>
    <row r="1829" spans="1:10">
      <c r="A1829">
        <v>1827</v>
      </c>
      <c r="B1829" s="2">
        <f>IF(A1829&lt;=0,0,INT((A1829-1)/10)+1)</f>
        <v>183</v>
      </c>
      <c r="C1829" s="3">
        <f>IF(A1829&lt;=0,0,MIN(24+8*MAX(A1829-3,0),100))</f>
        <v>100</v>
      </c>
      <c r="D1829" s="3">
        <f>IF(A1829&lt;=0,0,MAX(FLOOR(C1829/A1829,1),1))</f>
        <v>1</v>
      </c>
      <c r="E1829" s="3">
        <f>IF(A1829&lt;=0,0,MAX(D1829*B1829+2,4))</f>
        <v>185</v>
      </c>
      <c r="F1829" s="4">
        <f>IF(C1829=0,0,MAX(C1829-E1829,0)/C1829)</f>
        <v>0</v>
      </c>
      <c r="G1829" s="3">
        <f>ROUND(A1829*CfgRawCapacityPerServerTB,4)</f>
        <v>5261760</v>
      </c>
      <c r="H1829" s="3">
        <f>ROUND(G1829*F1829,4)</f>
        <v>0</v>
      </c>
      <c r="I1829" s="3">
        <f>ROUND(H1829*CfgCapacityHeadroomFactor,4)</f>
        <v>0</v>
      </c>
      <c r="J1829" s="4">
        <f>IF(G1829=0,0,ROUND(H1829/G1829*100,2))</f>
        <v>0</v>
      </c>
    </row>
    <row r="1830" spans="1:10">
      <c r="A1830">
        <v>1828</v>
      </c>
      <c r="B1830" s="2">
        <f>IF(A1830&lt;=0,0,INT((A1830-1)/10)+1)</f>
        <v>183</v>
      </c>
      <c r="C1830" s="3">
        <f>IF(A1830&lt;=0,0,MIN(24+8*MAX(A1830-3,0),100))</f>
        <v>100</v>
      </c>
      <c r="D1830" s="3">
        <f>IF(A1830&lt;=0,0,MAX(FLOOR(C1830/A1830,1),1))</f>
        <v>1</v>
      </c>
      <c r="E1830" s="3">
        <f>IF(A1830&lt;=0,0,MAX(D1830*B1830+2,4))</f>
        <v>185</v>
      </c>
      <c r="F1830" s="4">
        <f>IF(C1830=0,0,MAX(C1830-E1830,0)/C1830)</f>
        <v>0</v>
      </c>
      <c r="G1830" s="3">
        <f>ROUND(A1830*CfgRawCapacityPerServerTB,4)</f>
        <v>5264640</v>
      </c>
      <c r="H1830" s="3">
        <f>ROUND(G1830*F1830,4)</f>
        <v>0</v>
      </c>
      <c r="I1830" s="3">
        <f>ROUND(H1830*CfgCapacityHeadroomFactor,4)</f>
        <v>0</v>
      </c>
      <c r="J1830" s="4">
        <f>IF(G1830=0,0,ROUND(H1830/G1830*100,2))</f>
        <v>0</v>
      </c>
    </row>
    <row r="1831" spans="1:10">
      <c r="A1831">
        <v>1829</v>
      </c>
      <c r="B1831" s="2">
        <f>IF(A1831&lt;=0,0,INT((A1831-1)/10)+1)</f>
        <v>183</v>
      </c>
      <c r="C1831" s="3">
        <f>IF(A1831&lt;=0,0,MIN(24+8*MAX(A1831-3,0),100))</f>
        <v>100</v>
      </c>
      <c r="D1831" s="3">
        <f>IF(A1831&lt;=0,0,MAX(FLOOR(C1831/A1831,1),1))</f>
        <v>1</v>
      </c>
      <c r="E1831" s="3">
        <f>IF(A1831&lt;=0,0,MAX(D1831*B1831+2,4))</f>
        <v>185</v>
      </c>
      <c r="F1831" s="4">
        <f>IF(C1831=0,0,MAX(C1831-E1831,0)/C1831)</f>
        <v>0</v>
      </c>
      <c r="G1831" s="3">
        <f>ROUND(A1831*CfgRawCapacityPerServerTB,4)</f>
        <v>5267520</v>
      </c>
      <c r="H1831" s="3">
        <f>ROUND(G1831*F1831,4)</f>
        <v>0</v>
      </c>
      <c r="I1831" s="3">
        <f>ROUND(H1831*CfgCapacityHeadroomFactor,4)</f>
        <v>0</v>
      </c>
      <c r="J1831" s="4">
        <f>IF(G1831=0,0,ROUND(H1831/G1831*100,2))</f>
        <v>0</v>
      </c>
    </row>
    <row r="1832" spans="1:10">
      <c r="A1832">
        <v>1830</v>
      </c>
      <c r="B1832" s="2">
        <f>IF(A1832&lt;=0,0,INT((A1832-1)/10)+1)</f>
        <v>183</v>
      </c>
      <c r="C1832" s="3">
        <f>IF(A1832&lt;=0,0,MIN(24+8*MAX(A1832-3,0),100))</f>
        <v>100</v>
      </c>
      <c r="D1832" s="3">
        <f>IF(A1832&lt;=0,0,MAX(FLOOR(C1832/A1832,1),1))</f>
        <v>1</v>
      </c>
      <c r="E1832" s="3">
        <f>IF(A1832&lt;=0,0,MAX(D1832*B1832+2,4))</f>
        <v>185</v>
      </c>
      <c r="F1832" s="4">
        <f>IF(C1832=0,0,MAX(C1832-E1832,0)/C1832)</f>
        <v>0</v>
      </c>
      <c r="G1832" s="3">
        <f>ROUND(A1832*CfgRawCapacityPerServerTB,4)</f>
        <v>5270400</v>
      </c>
      <c r="H1832" s="3">
        <f>ROUND(G1832*F1832,4)</f>
        <v>0</v>
      </c>
      <c r="I1832" s="3">
        <f>ROUND(H1832*CfgCapacityHeadroomFactor,4)</f>
        <v>0</v>
      </c>
      <c r="J1832" s="4">
        <f>IF(G1832=0,0,ROUND(H1832/G1832*100,2))</f>
        <v>0</v>
      </c>
    </row>
    <row r="1833" spans="1:10">
      <c r="A1833">
        <v>1831</v>
      </c>
      <c r="B1833" s="2">
        <f>IF(A1833&lt;=0,0,INT((A1833-1)/10)+1)</f>
        <v>184</v>
      </c>
      <c r="C1833" s="3">
        <f>IF(A1833&lt;=0,0,MIN(24+8*MAX(A1833-3,0),100))</f>
        <v>100</v>
      </c>
      <c r="D1833" s="3">
        <f>IF(A1833&lt;=0,0,MAX(FLOOR(C1833/A1833,1),1))</f>
        <v>1</v>
      </c>
      <c r="E1833" s="3">
        <f>IF(A1833&lt;=0,0,MAX(D1833*B1833+2,4))</f>
        <v>186</v>
      </c>
      <c r="F1833" s="4">
        <f>IF(C1833=0,0,MAX(C1833-E1833,0)/C1833)</f>
        <v>0</v>
      </c>
      <c r="G1833" s="3">
        <f>ROUND(A1833*CfgRawCapacityPerServerTB,4)</f>
        <v>5273280</v>
      </c>
      <c r="H1833" s="3">
        <f>ROUND(G1833*F1833,4)</f>
        <v>0</v>
      </c>
      <c r="I1833" s="3">
        <f>ROUND(H1833*CfgCapacityHeadroomFactor,4)</f>
        <v>0</v>
      </c>
      <c r="J1833" s="4">
        <f>IF(G1833=0,0,ROUND(H1833/G1833*100,2))</f>
        <v>0</v>
      </c>
    </row>
    <row r="1834" spans="1:10">
      <c r="A1834">
        <v>1832</v>
      </c>
      <c r="B1834" s="2">
        <f>IF(A1834&lt;=0,0,INT((A1834-1)/10)+1)</f>
        <v>184</v>
      </c>
      <c r="C1834" s="3">
        <f>IF(A1834&lt;=0,0,MIN(24+8*MAX(A1834-3,0),100))</f>
        <v>100</v>
      </c>
      <c r="D1834" s="3">
        <f>IF(A1834&lt;=0,0,MAX(FLOOR(C1834/A1834,1),1))</f>
        <v>1</v>
      </c>
      <c r="E1834" s="3">
        <f>IF(A1834&lt;=0,0,MAX(D1834*B1834+2,4))</f>
        <v>186</v>
      </c>
      <c r="F1834" s="4">
        <f>IF(C1834=0,0,MAX(C1834-E1834,0)/C1834)</f>
        <v>0</v>
      </c>
      <c r="G1834" s="3">
        <f>ROUND(A1834*CfgRawCapacityPerServerTB,4)</f>
        <v>5276160</v>
      </c>
      <c r="H1834" s="3">
        <f>ROUND(G1834*F1834,4)</f>
        <v>0</v>
      </c>
      <c r="I1834" s="3">
        <f>ROUND(H1834*CfgCapacityHeadroomFactor,4)</f>
        <v>0</v>
      </c>
      <c r="J1834" s="4">
        <f>IF(G1834=0,0,ROUND(H1834/G1834*100,2))</f>
        <v>0</v>
      </c>
    </row>
    <row r="1835" spans="1:10">
      <c r="A1835">
        <v>1833</v>
      </c>
      <c r="B1835" s="2">
        <f>IF(A1835&lt;=0,0,INT((A1835-1)/10)+1)</f>
        <v>184</v>
      </c>
      <c r="C1835" s="3">
        <f>IF(A1835&lt;=0,0,MIN(24+8*MAX(A1835-3,0),100))</f>
        <v>100</v>
      </c>
      <c r="D1835" s="3">
        <f>IF(A1835&lt;=0,0,MAX(FLOOR(C1835/A1835,1),1))</f>
        <v>1</v>
      </c>
      <c r="E1835" s="3">
        <f>IF(A1835&lt;=0,0,MAX(D1835*B1835+2,4))</f>
        <v>186</v>
      </c>
      <c r="F1835" s="4">
        <f>IF(C1835=0,0,MAX(C1835-E1835,0)/C1835)</f>
        <v>0</v>
      </c>
      <c r="G1835" s="3">
        <f>ROUND(A1835*CfgRawCapacityPerServerTB,4)</f>
        <v>5279040</v>
      </c>
      <c r="H1835" s="3">
        <f>ROUND(G1835*F1835,4)</f>
        <v>0</v>
      </c>
      <c r="I1835" s="3">
        <f>ROUND(H1835*CfgCapacityHeadroomFactor,4)</f>
        <v>0</v>
      </c>
      <c r="J1835" s="4">
        <f>IF(G1835=0,0,ROUND(H1835/G1835*100,2))</f>
        <v>0</v>
      </c>
    </row>
    <row r="1836" spans="1:10">
      <c r="A1836">
        <v>1834</v>
      </c>
      <c r="B1836" s="2">
        <f>IF(A1836&lt;=0,0,INT((A1836-1)/10)+1)</f>
        <v>184</v>
      </c>
      <c r="C1836" s="3">
        <f>IF(A1836&lt;=0,0,MIN(24+8*MAX(A1836-3,0),100))</f>
        <v>100</v>
      </c>
      <c r="D1836" s="3">
        <f>IF(A1836&lt;=0,0,MAX(FLOOR(C1836/A1836,1),1))</f>
        <v>1</v>
      </c>
      <c r="E1836" s="3">
        <f>IF(A1836&lt;=0,0,MAX(D1836*B1836+2,4))</f>
        <v>186</v>
      </c>
      <c r="F1836" s="4">
        <f>IF(C1836=0,0,MAX(C1836-E1836,0)/C1836)</f>
        <v>0</v>
      </c>
      <c r="G1836" s="3">
        <f>ROUND(A1836*CfgRawCapacityPerServerTB,4)</f>
        <v>5281920</v>
      </c>
      <c r="H1836" s="3">
        <f>ROUND(G1836*F1836,4)</f>
        <v>0</v>
      </c>
      <c r="I1836" s="3">
        <f>ROUND(H1836*CfgCapacityHeadroomFactor,4)</f>
        <v>0</v>
      </c>
      <c r="J1836" s="4">
        <f>IF(G1836=0,0,ROUND(H1836/G1836*100,2))</f>
        <v>0</v>
      </c>
    </row>
    <row r="1837" spans="1:10">
      <c r="A1837">
        <v>1835</v>
      </c>
      <c r="B1837" s="2">
        <f>IF(A1837&lt;=0,0,INT((A1837-1)/10)+1)</f>
        <v>184</v>
      </c>
      <c r="C1837" s="3">
        <f>IF(A1837&lt;=0,0,MIN(24+8*MAX(A1837-3,0),100))</f>
        <v>100</v>
      </c>
      <c r="D1837" s="3">
        <f>IF(A1837&lt;=0,0,MAX(FLOOR(C1837/A1837,1),1))</f>
        <v>1</v>
      </c>
      <c r="E1837" s="3">
        <f>IF(A1837&lt;=0,0,MAX(D1837*B1837+2,4))</f>
        <v>186</v>
      </c>
      <c r="F1837" s="4">
        <f>IF(C1837=0,0,MAX(C1837-E1837,0)/C1837)</f>
        <v>0</v>
      </c>
      <c r="G1837" s="3">
        <f>ROUND(A1837*CfgRawCapacityPerServerTB,4)</f>
        <v>5284800</v>
      </c>
      <c r="H1837" s="3">
        <f>ROUND(G1837*F1837,4)</f>
        <v>0</v>
      </c>
      <c r="I1837" s="3">
        <f>ROUND(H1837*CfgCapacityHeadroomFactor,4)</f>
        <v>0</v>
      </c>
      <c r="J1837" s="4">
        <f>IF(G1837=0,0,ROUND(H1837/G1837*100,2))</f>
        <v>0</v>
      </c>
    </row>
    <row r="1838" spans="1:10">
      <c r="A1838">
        <v>1836</v>
      </c>
      <c r="B1838" s="2">
        <f>IF(A1838&lt;=0,0,INT((A1838-1)/10)+1)</f>
        <v>184</v>
      </c>
      <c r="C1838" s="3">
        <f>IF(A1838&lt;=0,0,MIN(24+8*MAX(A1838-3,0),100))</f>
        <v>100</v>
      </c>
      <c r="D1838" s="3">
        <f>IF(A1838&lt;=0,0,MAX(FLOOR(C1838/A1838,1),1))</f>
        <v>1</v>
      </c>
      <c r="E1838" s="3">
        <f>IF(A1838&lt;=0,0,MAX(D1838*B1838+2,4))</f>
        <v>186</v>
      </c>
      <c r="F1838" s="4">
        <f>IF(C1838=0,0,MAX(C1838-E1838,0)/C1838)</f>
        <v>0</v>
      </c>
      <c r="G1838" s="3">
        <f>ROUND(A1838*CfgRawCapacityPerServerTB,4)</f>
        <v>5287680</v>
      </c>
      <c r="H1838" s="3">
        <f>ROUND(G1838*F1838,4)</f>
        <v>0</v>
      </c>
      <c r="I1838" s="3">
        <f>ROUND(H1838*CfgCapacityHeadroomFactor,4)</f>
        <v>0</v>
      </c>
      <c r="J1838" s="4">
        <f>IF(G1838=0,0,ROUND(H1838/G1838*100,2))</f>
        <v>0</v>
      </c>
    </row>
    <row r="1839" spans="1:10">
      <c r="A1839">
        <v>1837</v>
      </c>
      <c r="B1839" s="2">
        <f>IF(A1839&lt;=0,0,INT((A1839-1)/10)+1)</f>
        <v>184</v>
      </c>
      <c r="C1839" s="3">
        <f>IF(A1839&lt;=0,0,MIN(24+8*MAX(A1839-3,0),100))</f>
        <v>100</v>
      </c>
      <c r="D1839" s="3">
        <f>IF(A1839&lt;=0,0,MAX(FLOOR(C1839/A1839,1),1))</f>
        <v>1</v>
      </c>
      <c r="E1839" s="3">
        <f>IF(A1839&lt;=0,0,MAX(D1839*B1839+2,4))</f>
        <v>186</v>
      </c>
      <c r="F1839" s="4">
        <f>IF(C1839=0,0,MAX(C1839-E1839,0)/C1839)</f>
        <v>0</v>
      </c>
      <c r="G1839" s="3">
        <f>ROUND(A1839*CfgRawCapacityPerServerTB,4)</f>
        <v>5290560</v>
      </c>
      <c r="H1839" s="3">
        <f>ROUND(G1839*F1839,4)</f>
        <v>0</v>
      </c>
      <c r="I1839" s="3">
        <f>ROUND(H1839*CfgCapacityHeadroomFactor,4)</f>
        <v>0</v>
      </c>
      <c r="J1839" s="4">
        <f>IF(G1839=0,0,ROUND(H1839/G1839*100,2))</f>
        <v>0</v>
      </c>
    </row>
    <row r="1840" spans="1:10">
      <c r="A1840">
        <v>1838</v>
      </c>
      <c r="B1840" s="2">
        <f>IF(A1840&lt;=0,0,INT((A1840-1)/10)+1)</f>
        <v>184</v>
      </c>
      <c r="C1840" s="3">
        <f>IF(A1840&lt;=0,0,MIN(24+8*MAX(A1840-3,0),100))</f>
        <v>100</v>
      </c>
      <c r="D1840" s="3">
        <f>IF(A1840&lt;=0,0,MAX(FLOOR(C1840/A1840,1),1))</f>
        <v>1</v>
      </c>
      <c r="E1840" s="3">
        <f>IF(A1840&lt;=0,0,MAX(D1840*B1840+2,4))</f>
        <v>186</v>
      </c>
      <c r="F1840" s="4">
        <f>IF(C1840=0,0,MAX(C1840-E1840,0)/C1840)</f>
        <v>0</v>
      </c>
      <c r="G1840" s="3">
        <f>ROUND(A1840*CfgRawCapacityPerServerTB,4)</f>
        <v>5293440</v>
      </c>
      <c r="H1840" s="3">
        <f>ROUND(G1840*F1840,4)</f>
        <v>0</v>
      </c>
      <c r="I1840" s="3">
        <f>ROUND(H1840*CfgCapacityHeadroomFactor,4)</f>
        <v>0</v>
      </c>
      <c r="J1840" s="4">
        <f>IF(G1840=0,0,ROUND(H1840/G1840*100,2))</f>
        <v>0</v>
      </c>
    </row>
    <row r="1841" spans="1:10">
      <c r="A1841">
        <v>1839</v>
      </c>
      <c r="B1841" s="2">
        <f>IF(A1841&lt;=0,0,INT((A1841-1)/10)+1)</f>
        <v>184</v>
      </c>
      <c r="C1841" s="3">
        <f>IF(A1841&lt;=0,0,MIN(24+8*MAX(A1841-3,0),100))</f>
        <v>100</v>
      </c>
      <c r="D1841" s="3">
        <f>IF(A1841&lt;=0,0,MAX(FLOOR(C1841/A1841,1),1))</f>
        <v>1</v>
      </c>
      <c r="E1841" s="3">
        <f>IF(A1841&lt;=0,0,MAX(D1841*B1841+2,4))</f>
        <v>186</v>
      </c>
      <c r="F1841" s="4">
        <f>IF(C1841=0,0,MAX(C1841-E1841,0)/C1841)</f>
        <v>0</v>
      </c>
      <c r="G1841" s="3">
        <f>ROUND(A1841*CfgRawCapacityPerServerTB,4)</f>
        <v>5296320</v>
      </c>
      <c r="H1841" s="3">
        <f>ROUND(G1841*F1841,4)</f>
        <v>0</v>
      </c>
      <c r="I1841" s="3">
        <f>ROUND(H1841*CfgCapacityHeadroomFactor,4)</f>
        <v>0</v>
      </c>
      <c r="J1841" s="4">
        <f>IF(G1841=0,0,ROUND(H1841/G1841*100,2))</f>
        <v>0</v>
      </c>
    </row>
    <row r="1842" spans="1:10">
      <c r="A1842">
        <v>1840</v>
      </c>
      <c r="B1842" s="2">
        <f>IF(A1842&lt;=0,0,INT((A1842-1)/10)+1)</f>
        <v>184</v>
      </c>
      <c r="C1842" s="3">
        <f>IF(A1842&lt;=0,0,MIN(24+8*MAX(A1842-3,0),100))</f>
        <v>100</v>
      </c>
      <c r="D1842" s="3">
        <f>IF(A1842&lt;=0,0,MAX(FLOOR(C1842/A1842,1),1))</f>
        <v>1</v>
      </c>
      <c r="E1842" s="3">
        <f>IF(A1842&lt;=0,0,MAX(D1842*B1842+2,4))</f>
        <v>186</v>
      </c>
      <c r="F1842" s="4">
        <f>IF(C1842=0,0,MAX(C1842-E1842,0)/C1842)</f>
        <v>0</v>
      </c>
      <c r="G1842" s="3">
        <f>ROUND(A1842*CfgRawCapacityPerServerTB,4)</f>
        <v>5299200</v>
      </c>
      <c r="H1842" s="3">
        <f>ROUND(G1842*F1842,4)</f>
        <v>0</v>
      </c>
      <c r="I1842" s="3">
        <f>ROUND(H1842*CfgCapacityHeadroomFactor,4)</f>
        <v>0</v>
      </c>
      <c r="J1842" s="4">
        <f>IF(G1842=0,0,ROUND(H1842/G1842*100,2))</f>
        <v>0</v>
      </c>
    </row>
    <row r="1843" spans="1:10">
      <c r="A1843">
        <v>1841</v>
      </c>
      <c r="B1843" s="2">
        <f>IF(A1843&lt;=0,0,INT((A1843-1)/10)+1)</f>
        <v>185</v>
      </c>
      <c r="C1843" s="3">
        <f>IF(A1843&lt;=0,0,MIN(24+8*MAX(A1843-3,0),100))</f>
        <v>100</v>
      </c>
      <c r="D1843" s="3">
        <f>IF(A1843&lt;=0,0,MAX(FLOOR(C1843/A1843,1),1))</f>
        <v>1</v>
      </c>
      <c r="E1843" s="3">
        <f>IF(A1843&lt;=0,0,MAX(D1843*B1843+2,4))</f>
        <v>187</v>
      </c>
      <c r="F1843" s="4">
        <f>IF(C1843=0,0,MAX(C1843-E1843,0)/C1843)</f>
        <v>0</v>
      </c>
      <c r="G1843" s="3">
        <f>ROUND(A1843*CfgRawCapacityPerServerTB,4)</f>
        <v>5302080</v>
      </c>
      <c r="H1843" s="3">
        <f>ROUND(G1843*F1843,4)</f>
        <v>0</v>
      </c>
      <c r="I1843" s="3">
        <f>ROUND(H1843*CfgCapacityHeadroomFactor,4)</f>
        <v>0</v>
      </c>
      <c r="J1843" s="4">
        <f>IF(G1843=0,0,ROUND(H1843/G1843*100,2))</f>
        <v>0</v>
      </c>
    </row>
    <row r="1844" spans="1:10">
      <c r="A1844">
        <v>1842</v>
      </c>
      <c r="B1844" s="2">
        <f>IF(A1844&lt;=0,0,INT((A1844-1)/10)+1)</f>
        <v>185</v>
      </c>
      <c r="C1844" s="3">
        <f>IF(A1844&lt;=0,0,MIN(24+8*MAX(A1844-3,0),100))</f>
        <v>100</v>
      </c>
      <c r="D1844" s="3">
        <f>IF(A1844&lt;=0,0,MAX(FLOOR(C1844/A1844,1),1))</f>
        <v>1</v>
      </c>
      <c r="E1844" s="3">
        <f>IF(A1844&lt;=0,0,MAX(D1844*B1844+2,4))</f>
        <v>187</v>
      </c>
      <c r="F1844" s="4">
        <f>IF(C1844=0,0,MAX(C1844-E1844,0)/C1844)</f>
        <v>0</v>
      </c>
      <c r="G1844" s="3">
        <f>ROUND(A1844*CfgRawCapacityPerServerTB,4)</f>
        <v>5304960</v>
      </c>
      <c r="H1844" s="3">
        <f>ROUND(G1844*F1844,4)</f>
        <v>0</v>
      </c>
      <c r="I1844" s="3">
        <f>ROUND(H1844*CfgCapacityHeadroomFactor,4)</f>
        <v>0</v>
      </c>
      <c r="J1844" s="4">
        <f>IF(G1844=0,0,ROUND(H1844/G1844*100,2))</f>
        <v>0</v>
      </c>
    </row>
    <row r="1845" spans="1:10">
      <c r="A1845">
        <v>1843</v>
      </c>
      <c r="B1845" s="2">
        <f>IF(A1845&lt;=0,0,INT((A1845-1)/10)+1)</f>
        <v>185</v>
      </c>
      <c r="C1845" s="3">
        <f>IF(A1845&lt;=0,0,MIN(24+8*MAX(A1845-3,0),100))</f>
        <v>100</v>
      </c>
      <c r="D1845" s="3">
        <f>IF(A1845&lt;=0,0,MAX(FLOOR(C1845/A1845,1),1))</f>
        <v>1</v>
      </c>
      <c r="E1845" s="3">
        <f>IF(A1845&lt;=0,0,MAX(D1845*B1845+2,4))</f>
        <v>187</v>
      </c>
      <c r="F1845" s="4">
        <f>IF(C1845=0,0,MAX(C1845-E1845,0)/C1845)</f>
        <v>0</v>
      </c>
      <c r="G1845" s="3">
        <f>ROUND(A1845*CfgRawCapacityPerServerTB,4)</f>
        <v>5307840</v>
      </c>
      <c r="H1845" s="3">
        <f>ROUND(G1845*F1845,4)</f>
        <v>0</v>
      </c>
      <c r="I1845" s="3">
        <f>ROUND(H1845*CfgCapacityHeadroomFactor,4)</f>
        <v>0</v>
      </c>
      <c r="J1845" s="4">
        <f>IF(G1845=0,0,ROUND(H1845/G1845*100,2))</f>
        <v>0</v>
      </c>
    </row>
    <row r="1846" spans="1:10">
      <c r="A1846">
        <v>1844</v>
      </c>
      <c r="B1846" s="2">
        <f>IF(A1846&lt;=0,0,INT((A1846-1)/10)+1)</f>
        <v>185</v>
      </c>
      <c r="C1846" s="3">
        <f>IF(A1846&lt;=0,0,MIN(24+8*MAX(A1846-3,0),100))</f>
        <v>100</v>
      </c>
      <c r="D1846" s="3">
        <f>IF(A1846&lt;=0,0,MAX(FLOOR(C1846/A1846,1),1))</f>
        <v>1</v>
      </c>
      <c r="E1846" s="3">
        <f>IF(A1846&lt;=0,0,MAX(D1846*B1846+2,4))</f>
        <v>187</v>
      </c>
      <c r="F1846" s="4">
        <f>IF(C1846=0,0,MAX(C1846-E1846,0)/C1846)</f>
        <v>0</v>
      </c>
      <c r="G1846" s="3">
        <f>ROUND(A1846*CfgRawCapacityPerServerTB,4)</f>
        <v>5310720</v>
      </c>
      <c r="H1846" s="3">
        <f>ROUND(G1846*F1846,4)</f>
        <v>0</v>
      </c>
      <c r="I1846" s="3">
        <f>ROUND(H1846*CfgCapacityHeadroomFactor,4)</f>
        <v>0</v>
      </c>
      <c r="J1846" s="4">
        <f>IF(G1846=0,0,ROUND(H1846/G1846*100,2))</f>
        <v>0</v>
      </c>
    </row>
    <row r="1847" spans="1:10">
      <c r="A1847">
        <v>1845</v>
      </c>
      <c r="B1847" s="2">
        <f>IF(A1847&lt;=0,0,INT((A1847-1)/10)+1)</f>
        <v>185</v>
      </c>
      <c r="C1847" s="3">
        <f>IF(A1847&lt;=0,0,MIN(24+8*MAX(A1847-3,0),100))</f>
        <v>100</v>
      </c>
      <c r="D1847" s="3">
        <f>IF(A1847&lt;=0,0,MAX(FLOOR(C1847/A1847,1),1))</f>
        <v>1</v>
      </c>
      <c r="E1847" s="3">
        <f>IF(A1847&lt;=0,0,MAX(D1847*B1847+2,4))</f>
        <v>187</v>
      </c>
      <c r="F1847" s="4">
        <f>IF(C1847=0,0,MAX(C1847-E1847,0)/C1847)</f>
        <v>0</v>
      </c>
      <c r="G1847" s="3">
        <f>ROUND(A1847*CfgRawCapacityPerServerTB,4)</f>
        <v>5313600</v>
      </c>
      <c r="H1847" s="3">
        <f>ROUND(G1847*F1847,4)</f>
        <v>0</v>
      </c>
      <c r="I1847" s="3">
        <f>ROUND(H1847*CfgCapacityHeadroomFactor,4)</f>
        <v>0</v>
      </c>
      <c r="J1847" s="4">
        <f>IF(G1847=0,0,ROUND(H1847/G1847*100,2))</f>
        <v>0</v>
      </c>
    </row>
    <row r="1848" spans="1:10">
      <c r="A1848">
        <v>1846</v>
      </c>
      <c r="B1848" s="2">
        <f>IF(A1848&lt;=0,0,INT((A1848-1)/10)+1)</f>
        <v>185</v>
      </c>
      <c r="C1848" s="3">
        <f>IF(A1848&lt;=0,0,MIN(24+8*MAX(A1848-3,0),100))</f>
        <v>100</v>
      </c>
      <c r="D1848" s="3">
        <f>IF(A1848&lt;=0,0,MAX(FLOOR(C1848/A1848,1),1))</f>
        <v>1</v>
      </c>
      <c r="E1848" s="3">
        <f>IF(A1848&lt;=0,0,MAX(D1848*B1848+2,4))</f>
        <v>187</v>
      </c>
      <c r="F1848" s="4">
        <f>IF(C1848=0,0,MAX(C1848-E1848,0)/C1848)</f>
        <v>0</v>
      </c>
      <c r="G1848" s="3">
        <f>ROUND(A1848*CfgRawCapacityPerServerTB,4)</f>
        <v>5316480</v>
      </c>
      <c r="H1848" s="3">
        <f>ROUND(G1848*F1848,4)</f>
        <v>0</v>
      </c>
      <c r="I1848" s="3">
        <f>ROUND(H1848*CfgCapacityHeadroomFactor,4)</f>
        <v>0</v>
      </c>
      <c r="J1848" s="4">
        <f>IF(G1848=0,0,ROUND(H1848/G1848*100,2))</f>
        <v>0</v>
      </c>
    </row>
    <row r="1849" spans="1:10">
      <c r="A1849">
        <v>1847</v>
      </c>
      <c r="B1849" s="2">
        <f>IF(A1849&lt;=0,0,INT((A1849-1)/10)+1)</f>
        <v>185</v>
      </c>
      <c r="C1849" s="3">
        <f>IF(A1849&lt;=0,0,MIN(24+8*MAX(A1849-3,0),100))</f>
        <v>100</v>
      </c>
      <c r="D1849" s="3">
        <f>IF(A1849&lt;=0,0,MAX(FLOOR(C1849/A1849,1),1))</f>
        <v>1</v>
      </c>
      <c r="E1849" s="3">
        <f>IF(A1849&lt;=0,0,MAX(D1849*B1849+2,4))</f>
        <v>187</v>
      </c>
      <c r="F1849" s="4">
        <f>IF(C1849=0,0,MAX(C1849-E1849,0)/C1849)</f>
        <v>0</v>
      </c>
      <c r="G1849" s="3">
        <f>ROUND(A1849*CfgRawCapacityPerServerTB,4)</f>
        <v>5319360</v>
      </c>
      <c r="H1849" s="3">
        <f>ROUND(G1849*F1849,4)</f>
        <v>0</v>
      </c>
      <c r="I1849" s="3">
        <f>ROUND(H1849*CfgCapacityHeadroomFactor,4)</f>
        <v>0</v>
      </c>
      <c r="J1849" s="4">
        <f>IF(G1849=0,0,ROUND(H1849/G1849*100,2))</f>
        <v>0</v>
      </c>
    </row>
    <row r="1850" spans="1:10">
      <c r="A1850">
        <v>1848</v>
      </c>
      <c r="B1850" s="2">
        <f>IF(A1850&lt;=0,0,INT((A1850-1)/10)+1)</f>
        <v>185</v>
      </c>
      <c r="C1850" s="3">
        <f>IF(A1850&lt;=0,0,MIN(24+8*MAX(A1850-3,0),100))</f>
        <v>100</v>
      </c>
      <c r="D1850" s="3">
        <f>IF(A1850&lt;=0,0,MAX(FLOOR(C1850/A1850,1),1))</f>
        <v>1</v>
      </c>
      <c r="E1850" s="3">
        <f>IF(A1850&lt;=0,0,MAX(D1850*B1850+2,4))</f>
        <v>187</v>
      </c>
      <c r="F1850" s="4">
        <f>IF(C1850=0,0,MAX(C1850-E1850,0)/C1850)</f>
        <v>0</v>
      </c>
      <c r="G1850" s="3">
        <f>ROUND(A1850*CfgRawCapacityPerServerTB,4)</f>
        <v>5322240</v>
      </c>
      <c r="H1850" s="3">
        <f>ROUND(G1850*F1850,4)</f>
        <v>0</v>
      </c>
      <c r="I1850" s="3">
        <f>ROUND(H1850*CfgCapacityHeadroomFactor,4)</f>
        <v>0</v>
      </c>
      <c r="J1850" s="4">
        <f>IF(G1850=0,0,ROUND(H1850/G1850*100,2))</f>
        <v>0</v>
      </c>
    </row>
    <row r="1851" spans="1:10">
      <c r="A1851">
        <v>1849</v>
      </c>
      <c r="B1851" s="2">
        <f>IF(A1851&lt;=0,0,INT((A1851-1)/10)+1)</f>
        <v>185</v>
      </c>
      <c r="C1851" s="3">
        <f>IF(A1851&lt;=0,0,MIN(24+8*MAX(A1851-3,0),100))</f>
        <v>100</v>
      </c>
      <c r="D1851" s="3">
        <f>IF(A1851&lt;=0,0,MAX(FLOOR(C1851/A1851,1),1))</f>
        <v>1</v>
      </c>
      <c r="E1851" s="3">
        <f>IF(A1851&lt;=0,0,MAX(D1851*B1851+2,4))</f>
        <v>187</v>
      </c>
      <c r="F1851" s="4">
        <f>IF(C1851=0,0,MAX(C1851-E1851,0)/C1851)</f>
        <v>0</v>
      </c>
      <c r="G1851" s="3">
        <f>ROUND(A1851*CfgRawCapacityPerServerTB,4)</f>
        <v>5325120</v>
      </c>
      <c r="H1851" s="3">
        <f>ROUND(G1851*F1851,4)</f>
        <v>0</v>
      </c>
      <c r="I1851" s="3">
        <f>ROUND(H1851*CfgCapacityHeadroomFactor,4)</f>
        <v>0</v>
      </c>
      <c r="J1851" s="4">
        <f>IF(G1851=0,0,ROUND(H1851/G1851*100,2))</f>
        <v>0</v>
      </c>
    </row>
    <row r="1852" spans="1:10">
      <c r="A1852">
        <v>1850</v>
      </c>
      <c r="B1852" s="2">
        <f>IF(A1852&lt;=0,0,INT((A1852-1)/10)+1)</f>
        <v>185</v>
      </c>
      <c r="C1852" s="3">
        <f>IF(A1852&lt;=0,0,MIN(24+8*MAX(A1852-3,0),100))</f>
        <v>100</v>
      </c>
      <c r="D1852" s="3">
        <f>IF(A1852&lt;=0,0,MAX(FLOOR(C1852/A1852,1),1))</f>
        <v>1</v>
      </c>
      <c r="E1852" s="3">
        <f>IF(A1852&lt;=0,0,MAX(D1852*B1852+2,4))</f>
        <v>187</v>
      </c>
      <c r="F1852" s="4">
        <f>IF(C1852=0,0,MAX(C1852-E1852,0)/C1852)</f>
        <v>0</v>
      </c>
      <c r="G1852" s="3">
        <f>ROUND(A1852*CfgRawCapacityPerServerTB,4)</f>
        <v>5328000</v>
      </c>
      <c r="H1852" s="3">
        <f>ROUND(G1852*F1852,4)</f>
        <v>0</v>
      </c>
      <c r="I1852" s="3">
        <f>ROUND(H1852*CfgCapacityHeadroomFactor,4)</f>
        <v>0</v>
      </c>
      <c r="J1852" s="4">
        <f>IF(G1852=0,0,ROUND(H1852/G1852*100,2))</f>
        <v>0</v>
      </c>
    </row>
    <row r="1853" spans="1:10">
      <c r="A1853">
        <v>1851</v>
      </c>
      <c r="B1853" s="2">
        <f>IF(A1853&lt;=0,0,INT((A1853-1)/10)+1)</f>
        <v>186</v>
      </c>
      <c r="C1853" s="3">
        <f>IF(A1853&lt;=0,0,MIN(24+8*MAX(A1853-3,0),100))</f>
        <v>100</v>
      </c>
      <c r="D1853" s="3">
        <f>IF(A1853&lt;=0,0,MAX(FLOOR(C1853/A1853,1),1))</f>
        <v>1</v>
      </c>
      <c r="E1853" s="3">
        <f>IF(A1853&lt;=0,0,MAX(D1853*B1853+2,4))</f>
        <v>188</v>
      </c>
      <c r="F1853" s="4">
        <f>IF(C1853=0,0,MAX(C1853-E1853,0)/C1853)</f>
        <v>0</v>
      </c>
      <c r="G1853" s="3">
        <f>ROUND(A1853*CfgRawCapacityPerServerTB,4)</f>
        <v>5330880</v>
      </c>
      <c r="H1853" s="3">
        <f>ROUND(G1853*F1853,4)</f>
        <v>0</v>
      </c>
      <c r="I1853" s="3">
        <f>ROUND(H1853*CfgCapacityHeadroomFactor,4)</f>
        <v>0</v>
      </c>
      <c r="J1853" s="4">
        <f>IF(G1853=0,0,ROUND(H1853/G1853*100,2))</f>
        <v>0</v>
      </c>
    </row>
    <row r="1854" spans="1:10">
      <c r="A1854">
        <v>1852</v>
      </c>
      <c r="B1854" s="2">
        <f>IF(A1854&lt;=0,0,INT((A1854-1)/10)+1)</f>
        <v>186</v>
      </c>
      <c r="C1854" s="3">
        <f>IF(A1854&lt;=0,0,MIN(24+8*MAX(A1854-3,0),100))</f>
        <v>100</v>
      </c>
      <c r="D1854" s="3">
        <f>IF(A1854&lt;=0,0,MAX(FLOOR(C1854/A1854,1),1))</f>
        <v>1</v>
      </c>
      <c r="E1854" s="3">
        <f>IF(A1854&lt;=0,0,MAX(D1854*B1854+2,4))</f>
        <v>188</v>
      </c>
      <c r="F1854" s="4">
        <f>IF(C1854=0,0,MAX(C1854-E1854,0)/C1854)</f>
        <v>0</v>
      </c>
      <c r="G1854" s="3">
        <f>ROUND(A1854*CfgRawCapacityPerServerTB,4)</f>
        <v>5333760</v>
      </c>
      <c r="H1854" s="3">
        <f>ROUND(G1854*F1854,4)</f>
        <v>0</v>
      </c>
      <c r="I1854" s="3">
        <f>ROUND(H1854*CfgCapacityHeadroomFactor,4)</f>
        <v>0</v>
      </c>
      <c r="J1854" s="4">
        <f>IF(G1854=0,0,ROUND(H1854/G1854*100,2))</f>
        <v>0</v>
      </c>
    </row>
    <row r="1855" spans="1:10">
      <c r="A1855">
        <v>1853</v>
      </c>
      <c r="B1855" s="2">
        <f>IF(A1855&lt;=0,0,INT((A1855-1)/10)+1)</f>
        <v>186</v>
      </c>
      <c r="C1855" s="3">
        <f>IF(A1855&lt;=0,0,MIN(24+8*MAX(A1855-3,0),100))</f>
        <v>100</v>
      </c>
      <c r="D1855" s="3">
        <f>IF(A1855&lt;=0,0,MAX(FLOOR(C1855/A1855,1),1))</f>
        <v>1</v>
      </c>
      <c r="E1855" s="3">
        <f>IF(A1855&lt;=0,0,MAX(D1855*B1855+2,4))</f>
        <v>188</v>
      </c>
      <c r="F1855" s="4">
        <f>IF(C1855=0,0,MAX(C1855-E1855,0)/C1855)</f>
        <v>0</v>
      </c>
      <c r="G1855" s="3">
        <f>ROUND(A1855*CfgRawCapacityPerServerTB,4)</f>
        <v>5336640</v>
      </c>
      <c r="H1855" s="3">
        <f>ROUND(G1855*F1855,4)</f>
        <v>0</v>
      </c>
      <c r="I1855" s="3">
        <f>ROUND(H1855*CfgCapacityHeadroomFactor,4)</f>
        <v>0</v>
      </c>
      <c r="J1855" s="4">
        <f>IF(G1855=0,0,ROUND(H1855/G1855*100,2))</f>
        <v>0</v>
      </c>
    </row>
    <row r="1856" spans="1:10">
      <c r="A1856">
        <v>1854</v>
      </c>
      <c r="B1856" s="2">
        <f>IF(A1856&lt;=0,0,INT((A1856-1)/10)+1)</f>
        <v>186</v>
      </c>
      <c r="C1856" s="3">
        <f>IF(A1856&lt;=0,0,MIN(24+8*MAX(A1856-3,0),100))</f>
        <v>100</v>
      </c>
      <c r="D1856" s="3">
        <f>IF(A1856&lt;=0,0,MAX(FLOOR(C1856/A1856,1),1))</f>
        <v>1</v>
      </c>
      <c r="E1856" s="3">
        <f>IF(A1856&lt;=0,0,MAX(D1856*B1856+2,4))</f>
        <v>188</v>
      </c>
      <c r="F1856" s="4">
        <f>IF(C1856=0,0,MAX(C1856-E1856,0)/C1856)</f>
        <v>0</v>
      </c>
      <c r="G1856" s="3">
        <f>ROUND(A1856*CfgRawCapacityPerServerTB,4)</f>
        <v>5339520</v>
      </c>
      <c r="H1856" s="3">
        <f>ROUND(G1856*F1856,4)</f>
        <v>0</v>
      </c>
      <c r="I1856" s="3">
        <f>ROUND(H1856*CfgCapacityHeadroomFactor,4)</f>
        <v>0</v>
      </c>
      <c r="J1856" s="4">
        <f>IF(G1856=0,0,ROUND(H1856/G1856*100,2))</f>
        <v>0</v>
      </c>
    </row>
    <row r="1857" spans="1:10">
      <c r="A1857">
        <v>1855</v>
      </c>
      <c r="B1857" s="2">
        <f>IF(A1857&lt;=0,0,INT((A1857-1)/10)+1)</f>
        <v>186</v>
      </c>
      <c r="C1857" s="3">
        <f>IF(A1857&lt;=0,0,MIN(24+8*MAX(A1857-3,0),100))</f>
        <v>100</v>
      </c>
      <c r="D1857" s="3">
        <f>IF(A1857&lt;=0,0,MAX(FLOOR(C1857/A1857,1),1))</f>
        <v>1</v>
      </c>
      <c r="E1857" s="3">
        <f>IF(A1857&lt;=0,0,MAX(D1857*B1857+2,4))</f>
        <v>188</v>
      </c>
      <c r="F1857" s="4">
        <f>IF(C1857=0,0,MAX(C1857-E1857,0)/C1857)</f>
        <v>0</v>
      </c>
      <c r="G1857" s="3">
        <f>ROUND(A1857*CfgRawCapacityPerServerTB,4)</f>
        <v>5342400</v>
      </c>
      <c r="H1857" s="3">
        <f>ROUND(G1857*F1857,4)</f>
        <v>0</v>
      </c>
      <c r="I1857" s="3">
        <f>ROUND(H1857*CfgCapacityHeadroomFactor,4)</f>
        <v>0</v>
      </c>
      <c r="J1857" s="4">
        <f>IF(G1857=0,0,ROUND(H1857/G1857*100,2))</f>
        <v>0</v>
      </c>
    </row>
    <row r="1858" spans="1:10">
      <c r="A1858">
        <v>1856</v>
      </c>
      <c r="B1858" s="2">
        <f>IF(A1858&lt;=0,0,INT((A1858-1)/10)+1)</f>
        <v>186</v>
      </c>
      <c r="C1858" s="3">
        <f>IF(A1858&lt;=0,0,MIN(24+8*MAX(A1858-3,0),100))</f>
        <v>100</v>
      </c>
      <c r="D1858" s="3">
        <f>IF(A1858&lt;=0,0,MAX(FLOOR(C1858/A1858,1),1))</f>
        <v>1</v>
      </c>
      <c r="E1858" s="3">
        <f>IF(A1858&lt;=0,0,MAX(D1858*B1858+2,4))</f>
        <v>188</v>
      </c>
      <c r="F1858" s="4">
        <f>IF(C1858=0,0,MAX(C1858-E1858,0)/C1858)</f>
        <v>0</v>
      </c>
      <c r="G1858" s="3">
        <f>ROUND(A1858*CfgRawCapacityPerServerTB,4)</f>
        <v>5345280</v>
      </c>
      <c r="H1858" s="3">
        <f>ROUND(G1858*F1858,4)</f>
        <v>0</v>
      </c>
      <c r="I1858" s="3">
        <f>ROUND(H1858*CfgCapacityHeadroomFactor,4)</f>
        <v>0</v>
      </c>
      <c r="J1858" s="4">
        <f>IF(G1858=0,0,ROUND(H1858/G1858*100,2))</f>
        <v>0</v>
      </c>
    </row>
    <row r="1859" spans="1:10">
      <c r="A1859">
        <v>1857</v>
      </c>
      <c r="B1859" s="2">
        <f>IF(A1859&lt;=0,0,INT((A1859-1)/10)+1)</f>
        <v>186</v>
      </c>
      <c r="C1859" s="3">
        <f>IF(A1859&lt;=0,0,MIN(24+8*MAX(A1859-3,0),100))</f>
        <v>100</v>
      </c>
      <c r="D1859" s="3">
        <f>IF(A1859&lt;=0,0,MAX(FLOOR(C1859/A1859,1),1))</f>
        <v>1</v>
      </c>
      <c r="E1859" s="3">
        <f>IF(A1859&lt;=0,0,MAX(D1859*B1859+2,4))</f>
        <v>188</v>
      </c>
      <c r="F1859" s="4">
        <f>IF(C1859=0,0,MAX(C1859-E1859,0)/C1859)</f>
        <v>0</v>
      </c>
      <c r="G1859" s="3">
        <f>ROUND(A1859*CfgRawCapacityPerServerTB,4)</f>
        <v>5348160</v>
      </c>
      <c r="H1859" s="3">
        <f>ROUND(G1859*F1859,4)</f>
        <v>0</v>
      </c>
      <c r="I1859" s="3">
        <f>ROUND(H1859*CfgCapacityHeadroomFactor,4)</f>
        <v>0</v>
      </c>
      <c r="J1859" s="4">
        <f>IF(G1859=0,0,ROUND(H1859/G1859*100,2))</f>
        <v>0</v>
      </c>
    </row>
    <row r="1860" spans="1:10">
      <c r="A1860">
        <v>1858</v>
      </c>
      <c r="B1860" s="2">
        <f>IF(A1860&lt;=0,0,INT((A1860-1)/10)+1)</f>
        <v>186</v>
      </c>
      <c r="C1860" s="3">
        <f>IF(A1860&lt;=0,0,MIN(24+8*MAX(A1860-3,0),100))</f>
        <v>100</v>
      </c>
      <c r="D1860" s="3">
        <f>IF(A1860&lt;=0,0,MAX(FLOOR(C1860/A1860,1),1))</f>
        <v>1</v>
      </c>
      <c r="E1860" s="3">
        <f>IF(A1860&lt;=0,0,MAX(D1860*B1860+2,4))</f>
        <v>188</v>
      </c>
      <c r="F1860" s="4">
        <f>IF(C1860=0,0,MAX(C1860-E1860,0)/C1860)</f>
        <v>0</v>
      </c>
      <c r="G1860" s="3">
        <f>ROUND(A1860*CfgRawCapacityPerServerTB,4)</f>
        <v>5351040</v>
      </c>
      <c r="H1860" s="3">
        <f>ROUND(G1860*F1860,4)</f>
        <v>0</v>
      </c>
      <c r="I1860" s="3">
        <f>ROUND(H1860*CfgCapacityHeadroomFactor,4)</f>
        <v>0</v>
      </c>
      <c r="J1860" s="4">
        <f>IF(G1860=0,0,ROUND(H1860/G1860*100,2))</f>
        <v>0</v>
      </c>
    </row>
    <row r="1861" spans="1:10">
      <c r="A1861">
        <v>1859</v>
      </c>
      <c r="B1861" s="2">
        <f>IF(A1861&lt;=0,0,INT((A1861-1)/10)+1)</f>
        <v>186</v>
      </c>
      <c r="C1861" s="3">
        <f>IF(A1861&lt;=0,0,MIN(24+8*MAX(A1861-3,0),100))</f>
        <v>100</v>
      </c>
      <c r="D1861" s="3">
        <f>IF(A1861&lt;=0,0,MAX(FLOOR(C1861/A1861,1),1))</f>
        <v>1</v>
      </c>
      <c r="E1861" s="3">
        <f>IF(A1861&lt;=0,0,MAX(D1861*B1861+2,4))</f>
        <v>188</v>
      </c>
      <c r="F1861" s="4">
        <f>IF(C1861=0,0,MAX(C1861-E1861,0)/C1861)</f>
        <v>0</v>
      </c>
      <c r="G1861" s="3">
        <f>ROUND(A1861*CfgRawCapacityPerServerTB,4)</f>
        <v>5353920</v>
      </c>
      <c r="H1861" s="3">
        <f>ROUND(G1861*F1861,4)</f>
        <v>0</v>
      </c>
      <c r="I1861" s="3">
        <f>ROUND(H1861*CfgCapacityHeadroomFactor,4)</f>
        <v>0</v>
      </c>
      <c r="J1861" s="4">
        <f>IF(G1861=0,0,ROUND(H1861/G1861*100,2))</f>
        <v>0</v>
      </c>
    </row>
    <row r="1862" spans="1:10">
      <c r="A1862">
        <v>1860</v>
      </c>
      <c r="B1862" s="2">
        <f>IF(A1862&lt;=0,0,INT((A1862-1)/10)+1)</f>
        <v>186</v>
      </c>
      <c r="C1862" s="3">
        <f>IF(A1862&lt;=0,0,MIN(24+8*MAX(A1862-3,0),100))</f>
        <v>100</v>
      </c>
      <c r="D1862" s="3">
        <f>IF(A1862&lt;=0,0,MAX(FLOOR(C1862/A1862,1),1))</f>
        <v>1</v>
      </c>
      <c r="E1862" s="3">
        <f>IF(A1862&lt;=0,0,MAX(D1862*B1862+2,4))</f>
        <v>188</v>
      </c>
      <c r="F1862" s="4">
        <f>IF(C1862=0,0,MAX(C1862-E1862,0)/C1862)</f>
        <v>0</v>
      </c>
      <c r="G1862" s="3">
        <f>ROUND(A1862*CfgRawCapacityPerServerTB,4)</f>
        <v>5356800</v>
      </c>
      <c r="H1862" s="3">
        <f>ROUND(G1862*F1862,4)</f>
        <v>0</v>
      </c>
      <c r="I1862" s="3">
        <f>ROUND(H1862*CfgCapacityHeadroomFactor,4)</f>
        <v>0</v>
      </c>
      <c r="J1862" s="4">
        <f>IF(G1862=0,0,ROUND(H1862/G1862*100,2))</f>
        <v>0</v>
      </c>
    </row>
    <row r="1863" spans="1:10">
      <c r="A1863">
        <v>1861</v>
      </c>
      <c r="B1863" s="2">
        <f>IF(A1863&lt;=0,0,INT((A1863-1)/10)+1)</f>
        <v>187</v>
      </c>
      <c r="C1863" s="3">
        <f>IF(A1863&lt;=0,0,MIN(24+8*MAX(A1863-3,0),100))</f>
        <v>100</v>
      </c>
      <c r="D1863" s="3">
        <f>IF(A1863&lt;=0,0,MAX(FLOOR(C1863/A1863,1),1))</f>
        <v>1</v>
      </c>
      <c r="E1863" s="3">
        <f>IF(A1863&lt;=0,0,MAX(D1863*B1863+2,4))</f>
        <v>189</v>
      </c>
      <c r="F1863" s="4">
        <f>IF(C1863=0,0,MAX(C1863-E1863,0)/C1863)</f>
        <v>0</v>
      </c>
      <c r="G1863" s="3">
        <f>ROUND(A1863*CfgRawCapacityPerServerTB,4)</f>
        <v>5359680</v>
      </c>
      <c r="H1863" s="3">
        <f>ROUND(G1863*F1863,4)</f>
        <v>0</v>
      </c>
      <c r="I1863" s="3">
        <f>ROUND(H1863*CfgCapacityHeadroomFactor,4)</f>
        <v>0</v>
      </c>
      <c r="J1863" s="4">
        <f>IF(G1863=0,0,ROUND(H1863/G1863*100,2))</f>
        <v>0</v>
      </c>
    </row>
    <row r="1864" spans="1:10">
      <c r="A1864">
        <v>1862</v>
      </c>
      <c r="B1864" s="2">
        <f>IF(A1864&lt;=0,0,INT((A1864-1)/10)+1)</f>
        <v>187</v>
      </c>
      <c r="C1864" s="3">
        <f>IF(A1864&lt;=0,0,MIN(24+8*MAX(A1864-3,0),100))</f>
        <v>100</v>
      </c>
      <c r="D1864" s="3">
        <f>IF(A1864&lt;=0,0,MAX(FLOOR(C1864/A1864,1),1))</f>
        <v>1</v>
      </c>
      <c r="E1864" s="3">
        <f>IF(A1864&lt;=0,0,MAX(D1864*B1864+2,4))</f>
        <v>189</v>
      </c>
      <c r="F1864" s="4">
        <f>IF(C1864=0,0,MAX(C1864-E1864,0)/C1864)</f>
        <v>0</v>
      </c>
      <c r="G1864" s="3">
        <f>ROUND(A1864*CfgRawCapacityPerServerTB,4)</f>
        <v>5362560</v>
      </c>
      <c r="H1864" s="3">
        <f>ROUND(G1864*F1864,4)</f>
        <v>0</v>
      </c>
      <c r="I1864" s="3">
        <f>ROUND(H1864*CfgCapacityHeadroomFactor,4)</f>
        <v>0</v>
      </c>
      <c r="J1864" s="4">
        <f>IF(G1864=0,0,ROUND(H1864/G1864*100,2))</f>
        <v>0</v>
      </c>
    </row>
    <row r="1865" spans="1:10">
      <c r="A1865">
        <v>1863</v>
      </c>
      <c r="B1865" s="2">
        <f>IF(A1865&lt;=0,0,INT((A1865-1)/10)+1)</f>
        <v>187</v>
      </c>
      <c r="C1865" s="3">
        <f>IF(A1865&lt;=0,0,MIN(24+8*MAX(A1865-3,0),100))</f>
        <v>100</v>
      </c>
      <c r="D1865" s="3">
        <f>IF(A1865&lt;=0,0,MAX(FLOOR(C1865/A1865,1),1))</f>
        <v>1</v>
      </c>
      <c r="E1865" s="3">
        <f>IF(A1865&lt;=0,0,MAX(D1865*B1865+2,4))</f>
        <v>189</v>
      </c>
      <c r="F1865" s="4">
        <f>IF(C1865=0,0,MAX(C1865-E1865,0)/C1865)</f>
        <v>0</v>
      </c>
      <c r="G1865" s="3">
        <f>ROUND(A1865*CfgRawCapacityPerServerTB,4)</f>
        <v>5365440</v>
      </c>
      <c r="H1865" s="3">
        <f>ROUND(G1865*F1865,4)</f>
        <v>0</v>
      </c>
      <c r="I1865" s="3">
        <f>ROUND(H1865*CfgCapacityHeadroomFactor,4)</f>
        <v>0</v>
      </c>
      <c r="J1865" s="4">
        <f>IF(G1865=0,0,ROUND(H1865/G1865*100,2))</f>
        <v>0</v>
      </c>
    </row>
    <row r="1866" spans="1:10">
      <c r="A1866">
        <v>1864</v>
      </c>
      <c r="B1866" s="2">
        <f>IF(A1866&lt;=0,0,INT((A1866-1)/10)+1)</f>
        <v>187</v>
      </c>
      <c r="C1866" s="3">
        <f>IF(A1866&lt;=0,0,MIN(24+8*MAX(A1866-3,0),100))</f>
        <v>100</v>
      </c>
      <c r="D1866" s="3">
        <f>IF(A1866&lt;=0,0,MAX(FLOOR(C1866/A1866,1),1))</f>
        <v>1</v>
      </c>
      <c r="E1866" s="3">
        <f>IF(A1866&lt;=0,0,MAX(D1866*B1866+2,4))</f>
        <v>189</v>
      </c>
      <c r="F1866" s="4">
        <f>IF(C1866=0,0,MAX(C1866-E1866,0)/C1866)</f>
        <v>0</v>
      </c>
      <c r="G1866" s="3">
        <f>ROUND(A1866*CfgRawCapacityPerServerTB,4)</f>
        <v>5368320</v>
      </c>
      <c r="H1866" s="3">
        <f>ROUND(G1866*F1866,4)</f>
        <v>0</v>
      </c>
      <c r="I1866" s="3">
        <f>ROUND(H1866*CfgCapacityHeadroomFactor,4)</f>
        <v>0</v>
      </c>
      <c r="J1866" s="4">
        <f>IF(G1866=0,0,ROUND(H1866/G1866*100,2))</f>
        <v>0</v>
      </c>
    </row>
    <row r="1867" spans="1:10">
      <c r="A1867">
        <v>1865</v>
      </c>
      <c r="B1867" s="2">
        <f>IF(A1867&lt;=0,0,INT((A1867-1)/10)+1)</f>
        <v>187</v>
      </c>
      <c r="C1867" s="3">
        <f>IF(A1867&lt;=0,0,MIN(24+8*MAX(A1867-3,0),100))</f>
        <v>100</v>
      </c>
      <c r="D1867" s="3">
        <f>IF(A1867&lt;=0,0,MAX(FLOOR(C1867/A1867,1),1))</f>
        <v>1</v>
      </c>
      <c r="E1867" s="3">
        <f>IF(A1867&lt;=0,0,MAX(D1867*B1867+2,4))</f>
        <v>189</v>
      </c>
      <c r="F1867" s="4">
        <f>IF(C1867=0,0,MAX(C1867-E1867,0)/C1867)</f>
        <v>0</v>
      </c>
      <c r="G1867" s="3">
        <f>ROUND(A1867*CfgRawCapacityPerServerTB,4)</f>
        <v>5371200</v>
      </c>
      <c r="H1867" s="3">
        <f>ROUND(G1867*F1867,4)</f>
        <v>0</v>
      </c>
      <c r="I1867" s="3">
        <f>ROUND(H1867*CfgCapacityHeadroomFactor,4)</f>
        <v>0</v>
      </c>
      <c r="J1867" s="4">
        <f>IF(G1867=0,0,ROUND(H1867/G1867*100,2))</f>
        <v>0</v>
      </c>
    </row>
    <row r="1868" spans="1:10">
      <c r="A1868">
        <v>1866</v>
      </c>
      <c r="B1868" s="2">
        <f>IF(A1868&lt;=0,0,INT((A1868-1)/10)+1)</f>
        <v>187</v>
      </c>
      <c r="C1868" s="3">
        <f>IF(A1868&lt;=0,0,MIN(24+8*MAX(A1868-3,0),100))</f>
        <v>100</v>
      </c>
      <c r="D1868" s="3">
        <f>IF(A1868&lt;=0,0,MAX(FLOOR(C1868/A1868,1),1))</f>
        <v>1</v>
      </c>
      <c r="E1868" s="3">
        <f>IF(A1868&lt;=0,0,MAX(D1868*B1868+2,4))</f>
        <v>189</v>
      </c>
      <c r="F1868" s="4">
        <f>IF(C1868=0,0,MAX(C1868-E1868,0)/C1868)</f>
        <v>0</v>
      </c>
      <c r="G1868" s="3">
        <f>ROUND(A1868*CfgRawCapacityPerServerTB,4)</f>
        <v>5374080</v>
      </c>
      <c r="H1868" s="3">
        <f>ROUND(G1868*F1868,4)</f>
        <v>0</v>
      </c>
      <c r="I1868" s="3">
        <f>ROUND(H1868*CfgCapacityHeadroomFactor,4)</f>
        <v>0</v>
      </c>
      <c r="J1868" s="4">
        <f>IF(G1868=0,0,ROUND(H1868/G1868*100,2))</f>
        <v>0</v>
      </c>
    </row>
    <row r="1869" spans="1:10">
      <c r="A1869">
        <v>1867</v>
      </c>
      <c r="B1869" s="2">
        <f>IF(A1869&lt;=0,0,INT((A1869-1)/10)+1)</f>
        <v>187</v>
      </c>
      <c r="C1869" s="3">
        <f>IF(A1869&lt;=0,0,MIN(24+8*MAX(A1869-3,0),100))</f>
        <v>100</v>
      </c>
      <c r="D1869" s="3">
        <f>IF(A1869&lt;=0,0,MAX(FLOOR(C1869/A1869,1),1))</f>
        <v>1</v>
      </c>
      <c r="E1869" s="3">
        <f>IF(A1869&lt;=0,0,MAX(D1869*B1869+2,4))</f>
        <v>189</v>
      </c>
      <c r="F1869" s="4">
        <f>IF(C1869=0,0,MAX(C1869-E1869,0)/C1869)</f>
        <v>0</v>
      </c>
      <c r="G1869" s="3">
        <f>ROUND(A1869*CfgRawCapacityPerServerTB,4)</f>
        <v>5376960</v>
      </c>
      <c r="H1869" s="3">
        <f>ROUND(G1869*F1869,4)</f>
        <v>0</v>
      </c>
      <c r="I1869" s="3">
        <f>ROUND(H1869*CfgCapacityHeadroomFactor,4)</f>
        <v>0</v>
      </c>
      <c r="J1869" s="4">
        <f>IF(G1869=0,0,ROUND(H1869/G1869*100,2))</f>
        <v>0</v>
      </c>
    </row>
    <row r="1870" spans="1:10">
      <c r="A1870">
        <v>1868</v>
      </c>
      <c r="B1870" s="2">
        <f>IF(A1870&lt;=0,0,INT((A1870-1)/10)+1)</f>
        <v>187</v>
      </c>
      <c r="C1870" s="3">
        <f>IF(A1870&lt;=0,0,MIN(24+8*MAX(A1870-3,0),100))</f>
        <v>100</v>
      </c>
      <c r="D1870" s="3">
        <f>IF(A1870&lt;=0,0,MAX(FLOOR(C1870/A1870,1),1))</f>
        <v>1</v>
      </c>
      <c r="E1870" s="3">
        <f>IF(A1870&lt;=0,0,MAX(D1870*B1870+2,4))</f>
        <v>189</v>
      </c>
      <c r="F1870" s="4">
        <f>IF(C1870=0,0,MAX(C1870-E1870,0)/C1870)</f>
        <v>0</v>
      </c>
      <c r="G1870" s="3">
        <f>ROUND(A1870*CfgRawCapacityPerServerTB,4)</f>
        <v>5379840</v>
      </c>
      <c r="H1870" s="3">
        <f>ROUND(G1870*F1870,4)</f>
        <v>0</v>
      </c>
      <c r="I1870" s="3">
        <f>ROUND(H1870*CfgCapacityHeadroomFactor,4)</f>
        <v>0</v>
      </c>
      <c r="J1870" s="4">
        <f>IF(G1870=0,0,ROUND(H1870/G1870*100,2))</f>
        <v>0</v>
      </c>
    </row>
    <row r="1871" spans="1:10">
      <c r="A1871">
        <v>1869</v>
      </c>
      <c r="B1871" s="2">
        <f>IF(A1871&lt;=0,0,INT((A1871-1)/10)+1)</f>
        <v>187</v>
      </c>
      <c r="C1871" s="3">
        <f>IF(A1871&lt;=0,0,MIN(24+8*MAX(A1871-3,0),100))</f>
        <v>100</v>
      </c>
      <c r="D1871" s="3">
        <f>IF(A1871&lt;=0,0,MAX(FLOOR(C1871/A1871,1),1))</f>
        <v>1</v>
      </c>
      <c r="E1871" s="3">
        <f>IF(A1871&lt;=0,0,MAX(D1871*B1871+2,4))</f>
        <v>189</v>
      </c>
      <c r="F1871" s="4">
        <f>IF(C1871=0,0,MAX(C1871-E1871,0)/C1871)</f>
        <v>0</v>
      </c>
      <c r="G1871" s="3">
        <f>ROUND(A1871*CfgRawCapacityPerServerTB,4)</f>
        <v>5382720</v>
      </c>
      <c r="H1871" s="3">
        <f>ROUND(G1871*F1871,4)</f>
        <v>0</v>
      </c>
      <c r="I1871" s="3">
        <f>ROUND(H1871*CfgCapacityHeadroomFactor,4)</f>
        <v>0</v>
      </c>
      <c r="J1871" s="4">
        <f>IF(G1871=0,0,ROUND(H1871/G1871*100,2))</f>
        <v>0</v>
      </c>
    </row>
    <row r="1872" spans="1:10">
      <c r="A1872">
        <v>1870</v>
      </c>
      <c r="B1872" s="2">
        <f>IF(A1872&lt;=0,0,INT((A1872-1)/10)+1)</f>
        <v>187</v>
      </c>
      <c r="C1872" s="3">
        <f>IF(A1872&lt;=0,0,MIN(24+8*MAX(A1872-3,0),100))</f>
        <v>100</v>
      </c>
      <c r="D1872" s="3">
        <f>IF(A1872&lt;=0,0,MAX(FLOOR(C1872/A1872,1),1))</f>
        <v>1</v>
      </c>
      <c r="E1872" s="3">
        <f>IF(A1872&lt;=0,0,MAX(D1872*B1872+2,4))</f>
        <v>189</v>
      </c>
      <c r="F1872" s="4">
        <f>IF(C1872=0,0,MAX(C1872-E1872,0)/C1872)</f>
        <v>0</v>
      </c>
      <c r="G1872" s="3">
        <f>ROUND(A1872*CfgRawCapacityPerServerTB,4)</f>
        <v>5385600</v>
      </c>
      <c r="H1872" s="3">
        <f>ROUND(G1872*F1872,4)</f>
        <v>0</v>
      </c>
      <c r="I1872" s="3">
        <f>ROUND(H1872*CfgCapacityHeadroomFactor,4)</f>
        <v>0</v>
      </c>
      <c r="J1872" s="4">
        <f>IF(G1872=0,0,ROUND(H1872/G1872*100,2))</f>
        <v>0</v>
      </c>
    </row>
    <row r="1873" spans="1:10">
      <c r="A1873">
        <v>1871</v>
      </c>
      <c r="B1873" s="2">
        <f>IF(A1873&lt;=0,0,INT((A1873-1)/10)+1)</f>
        <v>188</v>
      </c>
      <c r="C1873" s="3">
        <f>IF(A1873&lt;=0,0,MIN(24+8*MAX(A1873-3,0),100))</f>
        <v>100</v>
      </c>
      <c r="D1873" s="3">
        <f>IF(A1873&lt;=0,0,MAX(FLOOR(C1873/A1873,1),1))</f>
        <v>1</v>
      </c>
      <c r="E1873" s="3">
        <f>IF(A1873&lt;=0,0,MAX(D1873*B1873+2,4))</f>
        <v>190</v>
      </c>
      <c r="F1873" s="4">
        <f>IF(C1873=0,0,MAX(C1873-E1873,0)/C1873)</f>
        <v>0</v>
      </c>
      <c r="G1873" s="3">
        <f>ROUND(A1873*CfgRawCapacityPerServerTB,4)</f>
        <v>5388480</v>
      </c>
      <c r="H1873" s="3">
        <f>ROUND(G1873*F1873,4)</f>
        <v>0</v>
      </c>
      <c r="I1873" s="3">
        <f>ROUND(H1873*CfgCapacityHeadroomFactor,4)</f>
        <v>0</v>
      </c>
      <c r="J1873" s="4">
        <f>IF(G1873=0,0,ROUND(H1873/G1873*100,2))</f>
        <v>0</v>
      </c>
    </row>
    <row r="1874" spans="1:10">
      <c r="A1874">
        <v>1872</v>
      </c>
      <c r="B1874" s="2">
        <f>IF(A1874&lt;=0,0,INT((A1874-1)/10)+1)</f>
        <v>188</v>
      </c>
      <c r="C1874" s="3">
        <f>IF(A1874&lt;=0,0,MIN(24+8*MAX(A1874-3,0),100))</f>
        <v>100</v>
      </c>
      <c r="D1874" s="3">
        <f>IF(A1874&lt;=0,0,MAX(FLOOR(C1874/A1874,1),1))</f>
        <v>1</v>
      </c>
      <c r="E1874" s="3">
        <f>IF(A1874&lt;=0,0,MAX(D1874*B1874+2,4))</f>
        <v>190</v>
      </c>
      <c r="F1874" s="4">
        <f>IF(C1874=0,0,MAX(C1874-E1874,0)/C1874)</f>
        <v>0</v>
      </c>
      <c r="G1874" s="3">
        <f>ROUND(A1874*CfgRawCapacityPerServerTB,4)</f>
        <v>5391360</v>
      </c>
      <c r="H1874" s="3">
        <f>ROUND(G1874*F1874,4)</f>
        <v>0</v>
      </c>
      <c r="I1874" s="3">
        <f>ROUND(H1874*CfgCapacityHeadroomFactor,4)</f>
        <v>0</v>
      </c>
      <c r="J1874" s="4">
        <f>IF(G1874=0,0,ROUND(H1874/G1874*100,2))</f>
        <v>0</v>
      </c>
    </row>
    <row r="1875" spans="1:10">
      <c r="A1875">
        <v>1873</v>
      </c>
      <c r="B1875" s="2">
        <f>IF(A1875&lt;=0,0,INT((A1875-1)/10)+1)</f>
        <v>188</v>
      </c>
      <c r="C1875" s="3">
        <f>IF(A1875&lt;=0,0,MIN(24+8*MAX(A1875-3,0),100))</f>
        <v>100</v>
      </c>
      <c r="D1875" s="3">
        <f>IF(A1875&lt;=0,0,MAX(FLOOR(C1875/A1875,1),1))</f>
        <v>1</v>
      </c>
      <c r="E1875" s="3">
        <f>IF(A1875&lt;=0,0,MAX(D1875*B1875+2,4))</f>
        <v>190</v>
      </c>
      <c r="F1875" s="4">
        <f>IF(C1875=0,0,MAX(C1875-E1875,0)/C1875)</f>
        <v>0</v>
      </c>
      <c r="G1875" s="3">
        <f>ROUND(A1875*CfgRawCapacityPerServerTB,4)</f>
        <v>5394240</v>
      </c>
      <c r="H1875" s="3">
        <f>ROUND(G1875*F1875,4)</f>
        <v>0</v>
      </c>
      <c r="I1875" s="3">
        <f>ROUND(H1875*CfgCapacityHeadroomFactor,4)</f>
        <v>0</v>
      </c>
      <c r="J1875" s="4">
        <f>IF(G1875=0,0,ROUND(H1875/G1875*100,2))</f>
        <v>0</v>
      </c>
    </row>
    <row r="1876" spans="1:10">
      <c r="A1876">
        <v>1874</v>
      </c>
      <c r="B1876" s="2">
        <f>IF(A1876&lt;=0,0,INT((A1876-1)/10)+1)</f>
        <v>188</v>
      </c>
      <c r="C1876" s="3">
        <f>IF(A1876&lt;=0,0,MIN(24+8*MAX(A1876-3,0),100))</f>
        <v>100</v>
      </c>
      <c r="D1876" s="3">
        <f>IF(A1876&lt;=0,0,MAX(FLOOR(C1876/A1876,1),1))</f>
        <v>1</v>
      </c>
      <c r="E1876" s="3">
        <f>IF(A1876&lt;=0,0,MAX(D1876*B1876+2,4))</f>
        <v>190</v>
      </c>
      <c r="F1876" s="4">
        <f>IF(C1876=0,0,MAX(C1876-E1876,0)/C1876)</f>
        <v>0</v>
      </c>
      <c r="G1876" s="3">
        <f>ROUND(A1876*CfgRawCapacityPerServerTB,4)</f>
        <v>5397120</v>
      </c>
      <c r="H1876" s="3">
        <f>ROUND(G1876*F1876,4)</f>
        <v>0</v>
      </c>
      <c r="I1876" s="3">
        <f>ROUND(H1876*CfgCapacityHeadroomFactor,4)</f>
        <v>0</v>
      </c>
      <c r="J1876" s="4">
        <f>IF(G1876=0,0,ROUND(H1876/G1876*100,2))</f>
        <v>0</v>
      </c>
    </row>
    <row r="1877" spans="1:10">
      <c r="A1877">
        <v>1875</v>
      </c>
      <c r="B1877" s="2">
        <f>IF(A1877&lt;=0,0,INT((A1877-1)/10)+1)</f>
        <v>188</v>
      </c>
      <c r="C1877" s="3">
        <f>IF(A1877&lt;=0,0,MIN(24+8*MAX(A1877-3,0),100))</f>
        <v>100</v>
      </c>
      <c r="D1877" s="3">
        <f>IF(A1877&lt;=0,0,MAX(FLOOR(C1877/A1877,1),1))</f>
        <v>1</v>
      </c>
      <c r="E1877" s="3">
        <f>IF(A1877&lt;=0,0,MAX(D1877*B1877+2,4))</f>
        <v>190</v>
      </c>
      <c r="F1877" s="4">
        <f>IF(C1877=0,0,MAX(C1877-E1877,0)/C1877)</f>
        <v>0</v>
      </c>
      <c r="G1877" s="3">
        <f>ROUND(A1877*CfgRawCapacityPerServerTB,4)</f>
        <v>5400000</v>
      </c>
      <c r="H1877" s="3">
        <f>ROUND(G1877*F1877,4)</f>
        <v>0</v>
      </c>
      <c r="I1877" s="3">
        <f>ROUND(H1877*CfgCapacityHeadroomFactor,4)</f>
        <v>0</v>
      </c>
      <c r="J1877" s="4">
        <f>IF(G1877=0,0,ROUND(H1877/G1877*100,2))</f>
        <v>0</v>
      </c>
    </row>
    <row r="1878" spans="1:10">
      <c r="A1878">
        <v>1876</v>
      </c>
      <c r="B1878" s="2">
        <f>IF(A1878&lt;=0,0,INT((A1878-1)/10)+1)</f>
        <v>188</v>
      </c>
      <c r="C1878" s="3">
        <f>IF(A1878&lt;=0,0,MIN(24+8*MAX(A1878-3,0),100))</f>
        <v>100</v>
      </c>
      <c r="D1878" s="3">
        <f>IF(A1878&lt;=0,0,MAX(FLOOR(C1878/A1878,1),1))</f>
        <v>1</v>
      </c>
      <c r="E1878" s="3">
        <f>IF(A1878&lt;=0,0,MAX(D1878*B1878+2,4))</f>
        <v>190</v>
      </c>
      <c r="F1878" s="4">
        <f>IF(C1878=0,0,MAX(C1878-E1878,0)/C1878)</f>
        <v>0</v>
      </c>
      <c r="G1878" s="3">
        <f>ROUND(A1878*CfgRawCapacityPerServerTB,4)</f>
        <v>5402880</v>
      </c>
      <c r="H1878" s="3">
        <f>ROUND(G1878*F1878,4)</f>
        <v>0</v>
      </c>
      <c r="I1878" s="3">
        <f>ROUND(H1878*CfgCapacityHeadroomFactor,4)</f>
        <v>0</v>
      </c>
      <c r="J1878" s="4">
        <f>IF(G1878=0,0,ROUND(H1878/G1878*100,2))</f>
        <v>0</v>
      </c>
    </row>
    <row r="1879" spans="1:10">
      <c r="A1879">
        <v>1877</v>
      </c>
      <c r="B1879" s="2">
        <f>IF(A1879&lt;=0,0,INT((A1879-1)/10)+1)</f>
        <v>188</v>
      </c>
      <c r="C1879" s="3">
        <f>IF(A1879&lt;=0,0,MIN(24+8*MAX(A1879-3,0),100))</f>
        <v>100</v>
      </c>
      <c r="D1879" s="3">
        <f>IF(A1879&lt;=0,0,MAX(FLOOR(C1879/A1879,1),1))</f>
        <v>1</v>
      </c>
      <c r="E1879" s="3">
        <f>IF(A1879&lt;=0,0,MAX(D1879*B1879+2,4))</f>
        <v>190</v>
      </c>
      <c r="F1879" s="4">
        <f>IF(C1879=0,0,MAX(C1879-E1879,0)/C1879)</f>
        <v>0</v>
      </c>
      <c r="G1879" s="3">
        <f>ROUND(A1879*CfgRawCapacityPerServerTB,4)</f>
        <v>5405760</v>
      </c>
      <c r="H1879" s="3">
        <f>ROUND(G1879*F1879,4)</f>
        <v>0</v>
      </c>
      <c r="I1879" s="3">
        <f>ROUND(H1879*CfgCapacityHeadroomFactor,4)</f>
        <v>0</v>
      </c>
      <c r="J1879" s="4">
        <f>IF(G1879=0,0,ROUND(H1879/G1879*100,2))</f>
        <v>0</v>
      </c>
    </row>
    <row r="1880" spans="1:10">
      <c r="A1880">
        <v>1878</v>
      </c>
      <c r="B1880" s="2">
        <f>IF(A1880&lt;=0,0,INT((A1880-1)/10)+1)</f>
        <v>188</v>
      </c>
      <c r="C1880" s="3">
        <f>IF(A1880&lt;=0,0,MIN(24+8*MAX(A1880-3,0),100))</f>
        <v>100</v>
      </c>
      <c r="D1880" s="3">
        <f>IF(A1880&lt;=0,0,MAX(FLOOR(C1880/A1880,1),1))</f>
        <v>1</v>
      </c>
      <c r="E1880" s="3">
        <f>IF(A1880&lt;=0,0,MAX(D1880*B1880+2,4))</f>
        <v>190</v>
      </c>
      <c r="F1880" s="4">
        <f>IF(C1880=0,0,MAX(C1880-E1880,0)/C1880)</f>
        <v>0</v>
      </c>
      <c r="G1880" s="3">
        <f>ROUND(A1880*CfgRawCapacityPerServerTB,4)</f>
        <v>5408640</v>
      </c>
      <c r="H1880" s="3">
        <f>ROUND(G1880*F1880,4)</f>
        <v>0</v>
      </c>
      <c r="I1880" s="3">
        <f>ROUND(H1880*CfgCapacityHeadroomFactor,4)</f>
        <v>0</v>
      </c>
      <c r="J1880" s="4">
        <f>IF(G1880=0,0,ROUND(H1880/G1880*100,2))</f>
        <v>0</v>
      </c>
    </row>
    <row r="1881" spans="1:10">
      <c r="A1881">
        <v>1879</v>
      </c>
      <c r="B1881" s="2">
        <f>IF(A1881&lt;=0,0,INT((A1881-1)/10)+1)</f>
        <v>188</v>
      </c>
      <c r="C1881" s="3">
        <f>IF(A1881&lt;=0,0,MIN(24+8*MAX(A1881-3,0),100))</f>
        <v>100</v>
      </c>
      <c r="D1881" s="3">
        <f>IF(A1881&lt;=0,0,MAX(FLOOR(C1881/A1881,1),1))</f>
        <v>1</v>
      </c>
      <c r="E1881" s="3">
        <f>IF(A1881&lt;=0,0,MAX(D1881*B1881+2,4))</f>
        <v>190</v>
      </c>
      <c r="F1881" s="4">
        <f>IF(C1881=0,0,MAX(C1881-E1881,0)/C1881)</f>
        <v>0</v>
      </c>
      <c r="G1881" s="3">
        <f>ROUND(A1881*CfgRawCapacityPerServerTB,4)</f>
        <v>5411520</v>
      </c>
      <c r="H1881" s="3">
        <f>ROUND(G1881*F1881,4)</f>
        <v>0</v>
      </c>
      <c r="I1881" s="3">
        <f>ROUND(H1881*CfgCapacityHeadroomFactor,4)</f>
        <v>0</v>
      </c>
      <c r="J1881" s="4">
        <f>IF(G1881=0,0,ROUND(H1881/G1881*100,2))</f>
        <v>0</v>
      </c>
    </row>
    <row r="1882" spans="1:10">
      <c r="A1882">
        <v>1880</v>
      </c>
      <c r="B1882" s="2">
        <f>IF(A1882&lt;=0,0,INT((A1882-1)/10)+1)</f>
        <v>188</v>
      </c>
      <c r="C1882" s="3">
        <f>IF(A1882&lt;=0,0,MIN(24+8*MAX(A1882-3,0),100))</f>
        <v>100</v>
      </c>
      <c r="D1882" s="3">
        <f>IF(A1882&lt;=0,0,MAX(FLOOR(C1882/A1882,1),1))</f>
        <v>1</v>
      </c>
      <c r="E1882" s="3">
        <f>IF(A1882&lt;=0,0,MAX(D1882*B1882+2,4))</f>
        <v>190</v>
      </c>
      <c r="F1882" s="4">
        <f>IF(C1882=0,0,MAX(C1882-E1882,0)/C1882)</f>
        <v>0</v>
      </c>
      <c r="G1882" s="3">
        <f>ROUND(A1882*CfgRawCapacityPerServerTB,4)</f>
        <v>5414400</v>
      </c>
      <c r="H1882" s="3">
        <f>ROUND(G1882*F1882,4)</f>
        <v>0</v>
      </c>
      <c r="I1882" s="3">
        <f>ROUND(H1882*CfgCapacityHeadroomFactor,4)</f>
        <v>0</v>
      </c>
      <c r="J1882" s="4">
        <f>IF(G1882=0,0,ROUND(H1882/G1882*100,2))</f>
        <v>0</v>
      </c>
    </row>
    <row r="1883" spans="1:10">
      <c r="A1883">
        <v>1881</v>
      </c>
      <c r="B1883" s="2">
        <f>IF(A1883&lt;=0,0,INT((A1883-1)/10)+1)</f>
        <v>189</v>
      </c>
      <c r="C1883" s="3">
        <f>IF(A1883&lt;=0,0,MIN(24+8*MAX(A1883-3,0),100))</f>
        <v>100</v>
      </c>
      <c r="D1883" s="3">
        <f>IF(A1883&lt;=0,0,MAX(FLOOR(C1883/A1883,1),1))</f>
        <v>1</v>
      </c>
      <c r="E1883" s="3">
        <f>IF(A1883&lt;=0,0,MAX(D1883*B1883+2,4))</f>
        <v>191</v>
      </c>
      <c r="F1883" s="4">
        <f>IF(C1883=0,0,MAX(C1883-E1883,0)/C1883)</f>
        <v>0</v>
      </c>
      <c r="G1883" s="3">
        <f>ROUND(A1883*CfgRawCapacityPerServerTB,4)</f>
        <v>5417280</v>
      </c>
      <c r="H1883" s="3">
        <f>ROUND(G1883*F1883,4)</f>
        <v>0</v>
      </c>
      <c r="I1883" s="3">
        <f>ROUND(H1883*CfgCapacityHeadroomFactor,4)</f>
        <v>0</v>
      </c>
      <c r="J1883" s="4">
        <f>IF(G1883=0,0,ROUND(H1883/G1883*100,2))</f>
        <v>0</v>
      </c>
    </row>
    <row r="1884" spans="1:10">
      <c r="A1884">
        <v>1882</v>
      </c>
      <c r="B1884" s="2">
        <f>IF(A1884&lt;=0,0,INT((A1884-1)/10)+1)</f>
        <v>189</v>
      </c>
      <c r="C1884" s="3">
        <f>IF(A1884&lt;=0,0,MIN(24+8*MAX(A1884-3,0),100))</f>
        <v>100</v>
      </c>
      <c r="D1884" s="3">
        <f>IF(A1884&lt;=0,0,MAX(FLOOR(C1884/A1884,1),1))</f>
        <v>1</v>
      </c>
      <c r="E1884" s="3">
        <f>IF(A1884&lt;=0,0,MAX(D1884*B1884+2,4))</f>
        <v>191</v>
      </c>
      <c r="F1884" s="4">
        <f>IF(C1884=0,0,MAX(C1884-E1884,0)/C1884)</f>
        <v>0</v>
      </c>
      <c r="G1884" s="3">
        <f>ROUND(A1884*CfgRawCapacityPerServerTB,4)</f>
        <v>5420160</v>
      </c>
      <c r="H1884" s="3">
        <f>ROUND(G1884*F1884,4)</f>
        <v>0</v>
      </c>
      <c r="I1884" s="3">
        <f>ROUND(H1884*CfgCapacityHeadroomFactor,4)</f>
        <v>0</v>
      </c>
      <c r="J1884" s="4">
        <f>IF(G1884=0,0,ROUND(H1884/G1884*100,2))</f>
        <v>0</v>
      </c>
    </row>
    <row r="1885" spans="1:10">
      <c r="A1885">
        <v>1883</v>
      </c>
      <c r="B1885" s="2">
        <f>IF(A1885&lt;=0,0,INT((A1885-1)/10)+1)</f>
        <v>189</v>
      </c>
      <c r="C1885" s="3">
        <f>IF(A1885&lt;=0,0,MIN(24+8*MAX(A1885-3,0),100))</f>
        <v>100</v>
      </c>
      <c r="D1885" s="3">
        <f>IF(A1885&lt;=0,0,MAX(FLOOR(C1885/A1885,1),1))</f>
        <v>1</v>
      </c>
      <c r="E1885" s="3">
        <f>IF(A1885&lt;=0,0,MAX(D1885*B1885+2,4))</f>
        <v>191</v>
      </c>
      <c r="F1885" s="4">
        <f>IF(C1885=0,0,MAX(C1885-E1885,0)/C1885)</f>
        <v>0</v>
      </c>
      <c r="G1885" s="3">
        <f>ROUND(A1885*CfgRawCapacityPerServerTB,4)</f>
        <v>5423040</v>
      </c>
      <c r="H1885" s="3">
        <f>ROUND(G1885*F1885,4)</f>
        <v>0</v>
      </c>
      <c r="I1885" s="3">
        <f>ROUND(H1885*CfgCapacityHeadroomFactor,4)</f>
        <v>0</v>
      </c>
      <c r="J1885" s="4">
        <f>IF(G1885=0,0,ROUND(H1885/G1885*100,2))</f>
        <v>0</v>
      </c>
    </row>
    <row r="1886" spans="1:10">
      <c r="A1886">
        <v>1884</v>
      </c>
      <c r="B1886" s="2">
        <f>IF(A1886&lt;=0,0,INT((A1886-1)/10)+1)</f>
        <v>189</v>
      </c>
      <c r="C1886" s="3">
        <f>IF(A1886&lt;=0,0,MIN(24+8*MAX(A1886-3,0),100))</f>
        <v>100</v>
      </c>
      <c r="D1886" s="3">
        <f>IF(A1886&lt;=0,0,MAX(FLOOR(C1886/A1886,1),1))</f>
        <v>1</v>
      </c>
      <c r="E1886" s="3">
        <f>IF(A1886&lt;=0,0,MAX(D1886*B1886+2,4))</f>
        <v>191</v>
      </c>
      <c r="F1886" s="4">
        <f>IF(C1886=0,0,MAX(C1886-E1886,0)/C1886)</f>
        <v>0</v>
      </c>
      <c r="G1886" s="3">
        <f>ROUND(A1886*CfgRawCapacityPerServerTB,4)</f>
        <v>5425920</v>
      </c>
      <c r="H1886" s="3">
        <f>ROUND(G1886*F1886,4)</f>
        <v>0</v>
      </c>
      <c r="I1886" s="3">
        <f>ROUND(H1886*CfgCapacityHeadroomFactor,4)</f>
        <v>0</v>
      </c>
      <c r="J1886" s="4">
        <f>IF(G1886=0,0,ROUND(H1886/G1886*100,2))</f>
        <v>0</v>
      </c>
    </row>
    <row r="1887" spans="1:10">
      <c r="A1887">
        <v>1885</v>
      </c>
      <c r="B1887" s="2">
        <f>IF(A1887&lt;=0,0,INT((A1887-1)/10)+1)</f>
        <v>189</v>
      </c>
      <c r="C1887" s="3">
        <f>IF(A1887&lt;=0,0,MIN(24+8*MAX(A1887-3,0),100))</f>
        <v>100</v>
      </c>
      <c r="D1887" s="3">
        <f>IF(A1887&lt;=0,0,MAX(FLOOR(C1887/A1887,1),1))</f>
        <v>1</v>
      </c>
      <c r="E1887" s="3">
        <f>IF(A1887&lt;=0,0,MAX(D1887*B1887+2,4))</f>
        <v>191</v>
      </c>
      <c r="F1887" s="4">
        <f>IF(C1887=0,0,MAX(C1887-E1887,0)/C1887)</f>
        <v>0</v>
      </c>
      <c r="G1887" s="3">
        <f>ROUND(A1887*CfgRawCapacityPerServerTB,4)</f>
        <v>5428800</v>
      </c>
      <c r="H1887" s="3">
        <f>ROUND(G1887*F1887,4)</f>
        <v>0</v>
      </c>
      <c r="I1887" s="3">
        <f>ROUND(H1887*CfgCapacityHeadroomFactor,4)</f>
        <v>0</v>
      </c>
      <c r="J1887" s="4">
        <f>IF(G1887=0,0,ROUND(H1887/G1887*100,2))</f>
        <v>0</v>
      </c>
    </row>
    <row r="1888" spans="1:10">
      <c r="A1888">
        <v>1886</v>
      </c>
      <c r="B1888" s="2">
        <f>IF(A1888&lt;=0,0,INT((A1888-1)/10)+1)</f>
        <v>189</v>
      </c>
      <c r="C1888" s="3">
        <f>IF(A1888&lt;=0,0,MIN(24+8*MAX(A1888-3,0),100))</f>
        <v>100</v>
      </c>
      <c r="D1888" s="3">
        <f>IF(A1888&lt;=0,0,MAX(FLOOR(C1888/A1888,1),1))</f>
        <v>1</v>
      </c>
      <c r="E1888" s="3">
        <f>IF(A1888&lt;=0,0,MAX(D1888*B1888+2,4))</f>
        <v>191</v>
      </c>
      <c r="F1888" s="4">
        <f>IF(C1888=0,0,MAX(C1888-E1888,0)/C1888)</f>
        <v>0</v>
      </c>
      <c r="G1888" s="3">
        <f>ROUND(A1888*CfgRawCapacityPerServerTB,4)</f>
        <v>5431680</v>
      </c>
      <c r="H1888" s="3">
        <f>ROUND(G1888*F1888,4)</f>
        <v>0</v>
      </c>
      <c r="I1888" s="3">
        <f>ROUND(H1888*CfgCapacityHeadroomFactor,4)</f>
        <v>0</v>
      </c>
      <c r="J1888" s="4">
        <f>IF(G1888=0,0,ROUND(H1888/G1888*100,2))</f>
        <v>0</v>
      </c>
    </row>
    <row r="1889" spans="1:10">
      <c r="A1889">
        <v>1887</v>
      </c>
      <c r="B1889" s="2">
        <f>IF(A1889&lt;=0,0,INT((A1889-1)/10)+1)</f>
        <v>189</v>
      </c>
      <c r="C1889" s="3">
        <f>IF(A1889&lt;=0,0,MIN(24+8*MAX(A1889-3,0),100))</f>
        <v>100</v>
      </c>
      <c r="D1889" s="3">
        <f>IF(A1889&lt;=0,0,MAX(FLOOR(C1889/A1889,1),1))</f>
        <v>1</v>
      </c>
      <c r="E1889" s="3">
        <f>IF(A1889&lt;=0,0,MAX(D1889*B1889+2,4))</f>
        <v>191</v>
      </c>
      <c r="F1889" s="4">
        <f>IF(C1889=0,0,MAX(C1889-E1889,0)/C1889)</f>
        <v>0</v>
      </c>
      <c r="G1889" s="3">
        <f>ROUND(A1889*CfgRawCapacityPerServerTB,4)</f>
        <v>5434560</v>
      </c>
      <c r="H1889" s="3">
        <f>ROUND(G1889*F1889,4)</f>
        <v>0</v>
      </c>
      <c r="I1889" s="3">
        <f>ROUND(H1889*CfgCapacityHeadroomFactor,4)</f>
        <v>0</v>
      </c>
      <c r="J1889" s="4">
        <f>IF(G1889=0,0,ROUND(H1889/G1889*100,2))</f>
        <v>0</v>
      </c>
    </row>
    <row r="1890" spans="1:10">
      <c r="A1890">
        <v>1888</v>
      </c>
      <c r="B1890" s="2">
        <f>IF(A1890&lt;=0,0,INT((A1890-1)/10)+1)</f>
        <v>189</v>
      </c>
      <c r="C1890" s="3">
        <f>IF(A1890&lt;=0,0,MIN(24+8*MAX(A1890-3,0),100))</f>
        <v>100</v>
      </c>
      <c r="D1890" s="3">
        <f>IF(A1890&lt;=0,0,MAX(FLOOR(C1890/A1890,1),1))</f>
        <v>1</v>
      </c>
      <c r="E1890" s="3">
        <f>IF(A1890&lt;=0,0,MAX(D1890*B1890+2,4))</f>
        <v>191</v>
      </c>
      <c r="F1890" s="4">
        <f>IF(C1890=0,0,MAX(C1890-E1890,0)/C1890)</f>
        <v>0</v>
      </c>
      <c r="G1890" s="3">
        <f>ROUND(A1890*CfgRawCapacityPerServerTB,4)</f>
        <v>5437440</v>
      </c>
      <c r="H1890" s="3">
        <f>ROUND(G1890*F1890,4)</f>
        <v>0</v>
      </c>
      <c r="I1890" s="3">
        <f>ROUND(H1890*CfgCapacityHeadroomFactor,4)</f>
        <v>0</v>
      </c>
      <c r="J1890" s="4">
        <f>IF(G1890=0,0,ROUND(H1890/G1890*100,2))</f>
        <v>0</v>
      </c>
    </row>
    <row r="1891" spans="1:10">
      <c r="A1891">
        <v>1889</v>
      </c>
      <c r="B1891" s="2">
        <f>IF(A1891&lt;=0,0,INT((A1891-1)/10)+1)</f>
        <v>189</v>
      </c>
      <c r="C1891" s="3">
        <f>IF(A1891&lt;=0,0,MIN(24+8*MAX(A1891-3,0),100))</f>
        <v>100</v>
      </c>
      <c r="D1891" s="3">
        <f>IF(A1891&lt;=0,0,MAX(FLOOR(C1891/A1891,1),1))</f>
        <v>1</v>
      </c>
      <c r="E1891" s="3">
        <f>IF(A1891&lt;=0,0,MAX(D1891*B1891+2,4))</f>
        <v>191</v>
      </c>
      <c r="F1891" s="4">
        <f>IF(C1891=0,0,MAX(C1891-E1891,0)/C1891)</f>
        <v>0</v>
      </c>
      <c r="G1891" s="3">
        <f>ROUND(A1891*CfgRawCapacityPerServerTB,4)</f>
        <v>5440320</v>
      </c>
      <c r="H1891" s="3">
        <f>ROUND(G1891*F1891,4)</f>
        <v>0</v>
      </c>
      <c r="I1891" s="3">
        <f>ROUND(H1891*CfgCapacityHeadroomFactor,4)</f>
        <v>0</v>
      </c>
      <c r="J1891" s="4">
        <f>IF(G1891=0,0,ROUND(H1891/G1891*100,2))</f>
        <v>0</v>
      </c>
    </row>
    <row r="1892" spans="1:10">
      <c r="A1892">
        <v>1890</v>
      </c>
      <c r="B1892" s="2">
        <f>IF(A1892&lt;=0,0,INT((A1892-1)/10)+1)</f>
        <v>189</v>
      </c>
      <c r="C1892" s="3">
        <f>IF(A1892&lt;=0,0,MIN(24+8*MAX(A1892-3,0),100))</f>
        <v>100</v>
      </c>
      <c r="D1892" s="3">
        <f>IF(A1892&lt;=0,0,MAX(FLOOR(C1892/A1892,1),1))</f>
        <v>1</v>
      </c>
      <c r="E1892" s="3">
        <f>IF(A1892&lt;=0,0,MAX(D1892*B1892+2,4))</f>
        <v>191</v>
      </c>
      <c r="F1892" s="4">
        <f>IF(C1892=0,0,MAX(C1892-E1892,0)/C1892)</f>
        <v>0</v>
      </c>
      <c r="G1892" s="3">
        <f>ROUND(A1892*CfgRawCapacityPerServerTB,4)</f>
        <v>5443200</v>
      </c>
      <c r="H1892" s="3">
        <f>ROUND(G1892*F1892,4)</f>
        <v>0</v>
      </c>
      <c r="I1892" s="3">
        <f>ROUND(H1892*CfgCapacityHeadroomFactor,4)</f>
        <v>0</v>
      </c>
      <c r="J1892" s="4">
        <f>IF(G1892=0,0,ROUND(H1892/G1892*100,2))</f>
        <v>0</v>
      </c>
    </row>
    <row r="1893" spans="1:10">
      <c r="A1893">
        <v>1891</v>
      </c>
      <c r="B1893" s="2">
        <f>IF(A1893&lt;=0,0,INT((A1893-1)/10)+1)</f>
        <v>190</v>
      </c>
      <c r="C1893" s="3">
        <f>IF(A1893&lt;=0,0,MIN(24+8*MAX(A1893-3,0),100))</f>
        <v>100</v>
      </c>
      <c r="D1893" s="3">
        <f>IF(A1893&lt;=0,0,MAX(FLOOR(C1893/A1893,1),1))</f>
        <v>1</v>
      </c>
      <c r="E1893" s="3">
        <f>IF(A1893&lt;=0,0,MAX(D1893*B1893+2,4))</f>
        <v>192</v>
      </c>
      <c r="F1893" s="4">
        <f>IF(C1893=0,0,MAX(C1893-E1893,0)/C1893)</f>
        <v>0</v>
      </c>
      <c r="G1893" s="3">
        <f>ROUND(A1893*CfgRawCapacityPerServerTB,4)</f>
        <v>5446080</v>
      </c>
      <c r="H1893" s="3">
        <f>ROUND(G1893*F1893,4)</f>
        <v>0</v>
      </c>
      <c r="I1893" s="3">
        <f>ROUND(H1893*CfgCapacityHeadroomFactor,4)</f>
        <v>0</v>
      </c>
      <c r="J1893" s="4">
        <f>IF(G1893=0,0,ROUND(H1893/G1893*100,2))</f>
        <v>0</v>
      </c>
    </row>
    <row r="1894" spans="1:10">
      <c r="A1894">
        <v>1892</v>
      </c>
      <c r="B1894" s="2">
        <f>IF(A1894&lt;=0,0,INT((A1894-1)/10)+1)</f>
        <v>190</v>
      </c>
      <c r="C1894" s="3">
        <f>IF(A1894&lt;=0,0,MIN(24+8*MAX(A1894-3,0),100))</f>
        <v>100</v>
      </c>
      <c r="D1894" s="3">
        <f>IF(A1894&lt;=0,0,MAX(FLOOR(C1894/A1894,1),1))</f>
        <v>1</v>
      </c>
      <c r="E1894" s="3">
        <f>IF(A1894&lt;=0,0,MAX(D1894*B1894+2,4))</f>
        <v>192</v>
      </c>
      <c r="F1894" s="4">
        <f>IF(C1894=0,0,MAX(C1894-E1894,0)/C1894)</f>
        <v>0</v>
      </c>
      <c r="G1894" s="3">
        <f>ROUND(A1894*CfgRawCapacityPerServerTB,4)</f>
        <v>5448960</v>
      </c>
      <c r="H1894" s="3">
        <f>ROUND(G1894*F1894,4)</f>
        <v>0</v>
      </c>
      <c r="I1894" s="3">
        <f>ROUND(H1894*CfgCapacityHeadroomFactor,4)</f>
        <v>0</v>
      </c>
      <c r="J1894" s="4">
        <f>IF(G1894=0,0,ROUND(H1894/G1894*100,2))</f>
        <v>0</v>
      </c>
    </row>
    <row r="1895" spans="1:10">
      <c r="A1895">
        <v>1893</v>
      </c>
      <c r="B1895" s="2">
        <f>IF(A1895&lt;=0,0,INT((A1895-1)/10)+1)</f>
        <v>190</v>
      </c>
      <c r="C1895" s="3">
        <f>IF(A1895&lt;=0,0,MIN(24+8*MAX(A1895-3,0),100))</f>
        <v>100</v>
      </c>
      <c r="D1895" s="3">
        <f>IF(A1895&lt;=0,0,MAX(FLOOR(C1895/A1895,1),1))</f>
        <v>1</v>
      </c>
      <c r="E1895" s="3">
        <f>IF(A1895&lt;=0,0,MAX(D1895*B1895+2,4))</f>
        <v>192</v>
      </c>
      <c r="F1895" s="4">
        <f>IF(C1895=0,0,MAX(C1895-E1895,0)/C1895)</f>
        <v>0</v>
      </c>
      <c r="G1895" s="3">
        <f>ROUND(A1895*CfgRawCapacityPerServerTB,4)</f>
        <v>5451840</v>
      </c>
      <c r="H1895" s="3">
        <f>ROUND(G1895*F1895,4)</f>
        <v>0</v>
      </c>
      <c r="I1895" s="3">
        <f>ROUND(H1895*CfgCapacityHeadroomFactor,4)</f>
        <v>0</v>
      </c>
      <c r="J1895" s="4">
        <f>IF(G1895=0,0,ROUND(H1895/G1895*100,2))</f>
        <v>0</v>
      </c>
    </row>
    <row r="1896" spans="1:10">
      <c r="A1896">
        <v>1894</v>
      </c>
      <c r="B1896" s="2">
        <f>IF(A1896&lt;=0,0,INT((A1896-1)/10)+1)</f>
        <v>190</v>
      </c>
      <c r="C1896" s="3">
        <f>IF(A1896&lt;=0,0,MIN(24+8*MAX(A1896-3,0),100))</f>
        <v>100</v>
      </c>
      <c r="D1896" s="3">
        <f>IF(A1896&lt;=0,0,MAX(FLOOR(C1896/A1896,1),1))</f>
        <v>1</v>
      </c>
      <c r="E1896" s="3">
        <f>IF(A1896&lt;=0,0,MAX(D1896*B1896+2,4))</f>
        <v>192</v>
      </c>
      <c r="F1896" s="4">
        <f>IF(C1896=0,0,MAX(C1896-E1896,0)/C1896)</f>
        <v>0</v>
      </c>
      <c r="G1896" s="3">
        <f>ROUND(A1896*CfgRawCapacityPerServerTB,4)</f>
        <v>5454720</v>
      </c>
      <c r="H1896" s="3">
        <f>ROUND(G1896*F1896,4)</f>
        <v>0</v>
      </c>
      <c r="I1896" s="3">
        <f>ROUND(H1896*CfgCapacityHeadroomFactor,4)</f>
        <v>0</v>
      </c>
      <c r="J1896" s="4">
        <f>IF(G1896=0,0,ROUND(H1896/G1896*100,2))</f>
        <v>0</v>
      </c>
    </row>
    <row r="1897" spans="1:10">
      <c r="A1897">
        <v>1895</v>
      </c>
      <c r="B1897" s="2">
        <f>IF(A1897&lt;=0,0,INT((A1897-1)/10)+1)</f>
        <v>190</v>
      </c>
      <c r="C1897" s="3">
        <f>IF(A1897&lt;=0,0,MIN(24+8*MAX(A1897-3,0),100))</f>
        <v>100</v>
      </c>
      <c r="D1897" s="3">
        <f>IF(A1897&lt;=0,0,MAX(FLOOR(C1897/A1897,1),1))</f>
        <v>1</v>
      </c>
      <c r="E1897" s="3">
        <f>IF(A1897&lt;=0,0,MAX(D1897*B1897+2,4))</f>
        <v>192</v>
      </c>
      <c r="F1897" s="4">
        <f>IF(C1897=0,0,MAX(C1897-E1897,0)/C1897)</f>
        <v>0</v>
      </c>
      <c r="G1897" s="3">
        <f>ROUND(A1897*CfgRawCapacityPerServerTB,4)</f>
        <v>5457600</v>
      </c>
      <c r="H1897" s="3">
        <f>ROUND(G1897*F1897,4)</f>
        <v>0</v>
      </c>
      <c r="I1897" s="3">
        <f>ROUND(H1897*CfgCapacityHeadroomFactor,4)</f>
        <v>0</v>
      </c>
      <c r="J1897" s="4">
        <f>IF(G1897=0,0,ROUND(H1897/G1897*100,2))</f>
        <v>0</v>
      </c>
    </row>
    <row r="1898" spans="1:10">
      <c r="A1898">
        <v>1896</v>
      </c>
      <c r="B1898" s="2">
        <f>IF(A1898&lt;=0,0,INT((A1898-1)/10)+1)</f>
        <v>190</v>
      </c>
      <c r="C1898" s="3">
        <f>IF(A1898&lt;=0,0,MIN(24+8*MAX(A1898-3,0),100))</f>
        <v>100</v>
      </c>
      <c r="D1898" s="3">
        <f>IF(A1898&lt;=0,0,MAX(FLOOR(C1898/A1898,1),1))</f>
        <v>1</v>
      </c>
      <c r="E1898" s="3">
        <f>IF(A1898&lt;=0,0,MAX(D1898*B1898+2,4))</f>
        <v>192</v>
      </c>
      <c r="F1898" s="4">
        <f>IF(C1898=0,0,MAX(C1898-E1898,0)/C1898)</f>
        <v>0</v>
      </c>
      <c r="G1898" s="3">
        <f>ROUND(A1898*CfgRawCapacityPerServerTB,4)</f>
        <v>5460480</v>
      </c>
      <c r="H1898" s="3">
        <f>ROUND(G1898*F1898,4)</f>
        <v>0</v>
      </c>
      <c r="I1898" s="3">
        <f>ROUND(H1898*CfgCapacityHeadroomFactor,4)</f>
        <v>0</v>
      </c>
      <c r="J1898" s="4">
        <f>IF(G1898=0,0,ROUND(H1898/G1898*100,2))</f>
        <v>0</v>
      </c>
    </row>
    <row r="1899" spans="1:10">
      <c r="A1899">
        <v>1897</v>
      </c>
      <c r="B1899" s="2">
        <f>IF(A1899&lt;=0,0,INT((A1899-1)/10)+1)</f>
        <v>190</v>
      </c>
      <c r="C1899" s="3">
        <f>IF(A1899&lt;=0,0,MIN(24+8*MAX(A1899-3,0),100))</f>
        <v>100</v>
      </c>
      <c r="D1899" s="3">
        <f>IF(A1899&lt;=0,0,MAX(FLOOR(C1899/A1899,1),1))</f>
        <v>1</v>
      </c>
      <c r="E1899" s="3">
        <f>IF(A1899&lt;=0,0,MAX(D1899*B1899+2,4))</f>
        <v>192</v>
      </c>
      <c r="F1899" s="4">
        <f>IF(C1899=0,0,MAX(C1899-E1899,0)/C1899)</f>
        <v>0</v>
      </c>
      <c r="G1899" s="3">
        <f>ROUND(A1899*CfgRawCapacityPerServerTB,4)</f>
        <v>5463360</v>
      </c>
      <c r="H1899" s="3">
        <f>ROUND(G1899*F1899,4)</f>
        <v>0</v>
      </c>
      <c r="I1899" s="3">
        <f>ROUND(H1899*CfgCapacityHeadroomFactor,4)</f>
        <v>0</v>
      </c>
      <c r="J1899" s="4">
        <f>IF(G1899=0,0,ROUND(H1899/G1899*100,2))</f>
        <v>0</v>
      </c>
    </row>
    <row r="1900" spans="1:10">
      <c r="A1900">
        <v>1898</v>
      </c>
      <c r="B1900" s="2">
        <f>IF(A1900&lt;=0,0,INT((A1900-1)/10)+1)</f>
        <v>190</v>
      </c>
      <c r="C1900" s="3">
        <f>IF(A1900&lt;=0,0,MIN(24+8*MAX(A1900-3,0),100))</f>
        <v>100</v>
      </c>
      <c r="D1900" s="3">
        <f>IF(A1900&lt;=0,0,MAX(FLOOR(C1900/A1900,1),1))</f>
        <v>1</v>
      </c>
      <c r="E1900" s="3">
        <f>IF(A1900&lt;=0,0,MAX(D1900*B1900+2,4))</f>
        <v>192</v>
      </c>
      <c r="F1900" s="4">
        <f>IF(C1900=0,0,MAX(C1900-E1900,0)/C1900)</f>
        <v>0</v>
      </c>
      <c r="G1900" s="3">
        <f>ROUND(A1900*CfgRawCapacityPerServerTB,4)</f>
        <v>5466240</v>
      </c>
      <c r="H1900" s="3">
        <f>ROUND(G1900*F1900,4)</f>
        <v>0</v>
      </c>
      <c r="I1900" s="3">
        <f>ROUND(H1900*CfgCapacityHeadroomFactor,4)</f>
        <v>0</v>
      </c>
      <c r="J1900" s="4">
        <f>IF(G1900=0,0,ROUND(H1900/G1900*100,2))</f>
        <v>0</v>
      </c>
    </row>
    <row r="1901" spans="1:10">
      <c r="A1901">
        <v>1899</v>
      </c>
      <c r="B1901" s="2">
        <f>IF(A1901&lt;=0,0,INT((A1901-1)/10)+1)</f>
        <v>190</v>
      </c>
      <c r="C1901" s="3">
        <f>IF(A1901&lt;=0,0,MIN(24+8*MAX(A1901-3,0),100))</f>
        <v>100</v>
      </c>
      <c r="D1901" s="3">
        <f>IF(A1901&lt;=0,0,MAX(FLOOR(C1901/A1901,1),1))</f>
        <v>1</v>
      </c>
      <c r="E1901" s="3">
        <f>IF(A1901&lt;=0,0,MAX(D1901*B1901+2,4))</f>
        <v>192</v>
      </c>
      <c r="F1901" s="4">
        <f>IF(C1901=0,0,MAX(C1901-E1901,0)/C1901)</f>
        <v>0</v>
      </c>
      <c r="G1901" s="3">
        <f>ROUND(A1901*CfgRawCapacityPerServerTB,4)</f>
        <v>5469120</v>
      </c>
      <c r="H1901" s="3">
        <f>ROUND(G1901*F1901,4)</f>
        <v>0</v>
      </c>
      <c r="I1901" s="3">
        <f>ROUND(H1901*CfgCapacityHeadroomFactor,4)</f>
        <v>0</v>
      </c>
      <c r="J1901" s="4">
        <f>IF(G1901=0,0,ROUND(H1901/G1901*100,2))</f>
        <v>0</v>
      </c>
    </row>
    <row r="1902" spans="1:10">
      <c r="A1902">
        <v>1900</v>
      </c>
      <c r="B1902" s="2">
        <f>IF(A1902&lt;=0,0,INT((A1902-1)/10)+1)</f>
        <v>190</v>
      </c>
      <c r="C1902" s="3">
        <f>IF(A1902&lt;=0,0,MIN(24+8*MAX(A1902-3,0),100))</f>
        <v>100</v>
      </c>
      <c r="D1902" s="3">
        <f>IF(A1902&lt;=0,0,MAX(FLOOR(C1902/A1902,1),1))</f>
        <v>1</v>
      </c>
      <c r="E1902" s="3">
        <f>IF(A1902&lt;=0,0,MAX(D1902*B1902+2,4))</f>
        <v>192</v>
      </c>
      <c r="F1902" s="4">
        <f>IF(C1902=0,0,MAX(C1902-E1902,0)/C1902)</f>
        <v>0</v>
      </c>
      <c r="G1902" s="3">
        <f>ROUND(A1902*CfgRawCapacityPerServerTB,4)</f>
        <v>5472000</v>
      </c>
      <c r="H1902" s="3">
        <f>ROUND(G1902*F1902,4)</f>
        <v>0</v>
      </c>
      <c r="I1902" s="3">
        <f>ROUND(H1902*CfgCapacityHeadroomFactor,4)</f>
        <v>0</v>
      </c>
      <c r="J1902" s="4">
        <f>IF(G1902=0,0,ROUND(H1902/G1902*100,2))</f>
        <v>0</v>
      </c>
    </row>
    <row r="1903" spans="1:10">
      <c r="A1903">
        <v>1901</v>
      </c>
      <c r="B1903" s="2">
        <f>IF(A1903&lt;=0,0,INT((A1903-1)/10)+1)</f>
        <v>191</v>
      </c>
      <c r="C1903" s="3">
        <f>IF(A1903&lt;=0,0,MIN(24+8*MAX(A1903-3,0),100))</f>
        <v>100</v>
      </c>
      <c r="D1903" s="3">
        <f>IF(A1903&lt;=0,0,MAX(FLOOR(C1903/A1903,1),1))</f>
        <v>1</v>
      </c>
      <c r="E1903" s="3">
        <f>IF(A1903&lt;=0,0,MAX(D1903*B1903+2,4))</f>
        <v>193</v>
      </c>
      <c r="F1903" s="4">
        <f>IF(C1903=0,0,MAX(C1903-E1903,0)/C1903)</f>
        <v>0</v>
      </c>
      <c r="G1903" s="3">
        <f>ROUND(A1903*CfgRawCapacityPerServerTB,4)</f>
        <v>5474880</v>
      </c>
      <c r="H1903" s="3">
        <f>ROUND(G1903*F1903,4)</f>
        <v>0</v>
      </c>
      <c r="I1903" s="3">
        <f>ROUND(H1903*CfgCapacityHeadroomFactor,4)</f>
        <v>0</v>
      </c>
      <c r="J1903" s="4">
        <f>IF(G1903=0,0,ROUND(H1903/G1903*100,2))</f>
        <v>0</v>
      </c>
    </row>
    <row r="1904" spans="1:10">
      <c r="A1904">
        <v>1902</v>
      </c>
      <c r="B1904" s="2">
        <f>IF(A1904&lt;=0,0,INT((A1904-1)/10)+1)</f>
        <v>191</v>
      </c>
      <c r="C1904" s="3">
        <f>IF(A1904&lt;=0,0,MIN(24+8*MAX(A1904-3,0),100))</f>
        <v>100</v>
      </c>
      <c r="D1904" s="3">
        <f>IF(A1904&lt;=0,0,MAX(FLOOR(C1904/A1904,1),1))</f>
        <v>1</v>
      </c>
      <c r="E1904" s="3">
        <f>IF(A1904&lt;=0,0,MAX(D1904*B1904+2,4))</f>
        <v>193</v>
      </c>
      <c r="F1904" s="4">
        <f>IF(C1904=0,0,MAX(C1904-E1904,0)/C1904)</f>
        <v>0</v>
      </c>
      <c r="G1904" s="3">
        <f>ROUND(A1904*CfgRawCapacityPerServerTB,4)</f>
        <v>5477760</v>
      </c>
      <c r="H1904" s="3">
        <f>ROUND(G1904*F1904,4)</f>
        <v>0</v>
      </c>
      <c r="I1904" s="3">
        <f>ROUND(H1904*CfgCapacityHeadroomFactor,4)</f>
        <v>0</v>
      </c>
      <c r="J1904" s="4">
        <f>IF(G1904=0,0,ROUND(H1904/G1904*100,2))</f>
        <v>0</v>
      </c>
    </row>
    <row r="1905" spans="1:10">
      <c r="A1905">
        <v>1903</v>
      </c>
      <c r="B1905" s="2">
        <f>IF(A1905&lt;=0,0,INT((A1905-1)/10)+1)</f>
        <v>191</v>
      </c>
      <c r="C1905" s="3">
        <f>IF(A1905&lt;=0,0,MIN(24+8*MAX(A1905-3,0),100))</f>
        <v>100</v>
      </c>
      <c r="D1905" s="3">
        <f>IF(A1905&lt;=0,0,MAX(FLOOR(C1905/A1905,1),1))</f>
        <v>1</v>
      </c>
      <c r="E1905" s="3">
        <f>IF(A1905&lt;=0,0,MAX(D1905*B1905+2,4))</f>
        <v>193</v>
      </c>
      <c r="F1905" s="4">
        <f>IF(C1905=0,0,MAX(C1905-E1905,0)/C1905)</f>
        <v>0</v>
      </c>
      <c r="G1905" s="3">
        <f>ROUND(A1905*CfgRawCapacityPerServerTB,4)</f>
        <v>5480640</v>
      </c>
      <c r="H1905" s="3">
        <f>ROUND(G1905*F1905,4)</f>
        <v>0</v>
      </c>
      <c r="I1905" s="3">
        <f>ROUND(H1905*CfgCapacityHeadroomFactor,4)</f>
        <v>0</v>
      </c>
      <c r="J1905" s="4">
        <f>IF(G1905=0,0,ROUND(H1905/G1905*100,2))</f>
        <v>0</v>
      </c>
    </row>
    <row r="1906" spans="1:10">
      <c r="A1906">
        <v>1904</v>
      </c>
      <c r="B1906" s="2">
        <f>IF(A1906&lt;=0,0,INT((A1906-1)/10)+1)</f>
        <v>191</v>
      </c>
      <c r="C1906" s="3">
        <f>IF(A1906&lt;=0,0,MIN(24+8*MAX(A1906-3,0),100))</f>
        <v>100</v>
      </c>
      <c r="D1906" s="3">
        <f>IF(A1906&lt;=0,0,MAX(FLOOR(C1906/A1906,1),1))</f>
        <v>1</v>
      </c>
      <c r="E1906" s="3">
        <f>IF(A1906&lt;=0,0,MAX(D1906*B1906+2,4))</f>
        <v>193</v>
      </c>
      <c r="F1906" s="4">
        <f>IF(C1906=0,0,MAX(C1906-E1906,0)/C1906)</f>
        <v>0</v>
      </c>
      <c r="G1906" s="3">
        <f>ROUND(A1906*CfgRawCapacityPerServerTB,4)</f>
        <v>5483520</v>
      </c>
      <c r="H1906" s="3">
        <f>ROUND(G1906*F1906,4)</f>
        <v>0</v>
      </c>
      <c r="I1906" s="3">
        <f>ROUND(H1906*CfgCapacityHeadroomFactor,4)</f>
        <v>0</v>
      </c>
      <c r="J1906" s="4">
        <f>IF(G1906=0,0,ROUND(H1906/G1906*100,2))</f>
        <v>0</v>
      </c>
    </row>
    <row r="1907" spans="1:10">
      <c r="A1907">
        <v>1905</v>
      </c>
      <c r="B1907" s="2">
        <f>IF(A1907&lt;=0,0,INT((A1907-1)/10)+1)</f>
        <v>191</v>
      </c>
      <c r="C1907" s="3">
        <f>IF(A1907&lt;=0,0,MIN(24+8*MAX(A1907-3,0),100))</f>
        <v>100</v>
      </c>
      <c r="D1907" s="3">
        <f>IF(A1907&lt;=0,0,MAX(FLOOR(C1907/A1907,1),1))</f>
        <v>1</v>
      </c>
      <c r="E1907" s="3">
        <f>IF(A1907&lt;=0,0,MAX(D1907*B1907+2,4))</f>
        <v>193</v>
      </c>
      <c r="F1907" s="4">
        <f>IF(C1907=0,0,MAX(C1907-E1907,0)/C1907)</f>
        <v>0</v>
      </c>
      <c r="G1907" s="3">
        <f>ROUND(A1907*CfgRawCapacityPerServerTB,4)</f>
        <v>5486400</v>
      </c>
      <c r="H1907" s="3">
        <f>ROUND(G1907*F1907,4)</f>
        <v>0</v>
      </c>
      <c r="I1907" s="3">
        <f>ROUND(H1907*CfgCapacityHeadroomFactor,4)</f>
        <v>0</v>
      </c>
      <c r="J1907" s="4">
        <f>IF(G1907=0,0,ROUND(H1907/G1907*100,2))</f>
        <v>0</v>
      </c>
    </row>
    <row r="1908" spans="1:10">
      <c r="A1908">
        <v>1906</v>
      </c>
      <c r="B1908" s="2">
        <f>IF(A1908&lt;=0,0,INT((A1908-1)/10)+1)</f>
        <v>191</v>
      </c>
      <c r="C1908" s="3">
        <f>IF(A1908&lt;=0,0,MIN(24+8*MAX(A1908-3,0),100))</f>
        <v>100</v>
      </c>
      <c r="D1908" s="3">
        <f>IF(A1908&lt;=0,0,MAX(FLOOR(C1908/A1908,1),1))</f>
        <v>1</v>
      </c>
      <c r="E1908" s="3">
        <f>IF(A1908&lt;=0,0,MAX(D1908*B1908+2,4))</f>
        <v>193</v>
      </c>
      <c r="F1908" s="4">
        <f>IF(C1908=0,0,MAX(C1908-E1908,0)/C1908)</f>
        <v>0</v>
      </c>
      <c r="G1908" s="3">
        <f>ROUND(A1908*CfgRawCapacityPerServerTB,4)</f>
        <v>5489280</v>
      </c>
      <c r="H1908" s="3">
        <f>ROUND(G1908*F1908,4)</f>
        <v>0</v>
      </c>
      <c r="I1908" s="3">
        <f>ROUND(H1908*CfgCapacityHeadroomFactor,4)</f>
        <v>0</v>
      </c>
      <c r="J1908" s="4">
        <f>IF(G1908=0,0,ROUND(H1908/G1908*100,2))</f>
        <v>0</v>
      </c>
    </row>
    <row r="1909" spans="1:10">
      <c r="A1909">
        <v>1907</v>
      </c>
      <c r="B1909" s="2">
        <f>IF(A1909&lt;=0,0,INT((A1909-1)/10)+1)</f>
        <v>191</v>
      </c>
      <c r="C1909" s="3">
        <f>IF(A1909&lt;=0,0,MIN(24+8*MAX(A1909-3,0),100))</f>
        <v>100</v>
      </c>
      <c r="D1909" s="3">
        <f>IF(A1909&lt;=0,0,MAX(FLOOR(C1909/A1909,1),1))</f>
        <v>1</v>
      </c>
      <c r="E1909" s="3">
        <f>IF(A1909&lt;=0,0,MAX(D1909*B1909+2,4))</f>
        <v>193</v>
      </c>
      <c r="F1909" s="4">
        <f>IF(C1909=0,0,MAX(C1909-E1909,0)/C1909)</f>
        <v>0</v>
      </c>
      <c r="G1909" s="3">
        <f>ROUND(A1909*CfgRawCapacityPerServerTB,4)</f>
        <v>5492160</v>
      </c>
      <c r="H1909" s="3">
        <f>ROUND(G1909*F1909,4)</f>
        <v>0</v>
      </c>
      <c r="I1909" s="3">
        <f>ROUND(H1909*CfgCapacityHeadroomFactor,4)</f>
        <v>0</v>
      </c>
      <c r="J1909" s="4">
        <f>IF(G1909=0,0,ROUND(H1909/G1909*100,2))</f>
        <v>0</v>
      </c>
    </row>
    <row r="1910" spans="1:10">
      <c r="A1910">
        <v>1908</v>
      </c>
      <c r="B1910" s="2">
        <f>IF(A1910&lt;=0,0,INT((A1910-1)/10)+1)</f>
        <v>191</v>
      </c>
      <c r="C1910" s="3">
        <f>IF(A1910&lt;=0,0,MIN(24+8*MAX(A1910-3,0),100))</f>
        <v>100</v>
      </c>
      <c r="D1910" s="3">
        <f>IF(A1910&lt;=0,0,MAX(FLOOR(C1910/A1910,1),1))</f>
        <v>1</v>
      </c>
      <c r="E1910" s="3">
        <f>IF(A1910&lt;=0,0,MAX(D1910*B1910+2,4))</f>
        <v>193</v>
      </c>
      <c r="F1910" s="4">
        <f>IF(C1910=0,0,MAX(C1910-E1910,0)/C1910)</f>
        <v>0</v>
      </c>
      <c r="G1910" s="3">
        <f>ROUND(A1910*CfgRawCapacityPerServerTB,4)</f>
        <v>5495040</v>
      </c>
      <c r="H1910" s="3">
        <f>ROUND(G1910*F1910,4)</f>
        <v>0</v>
      </c>
      <c r="I1910" s="3">
        <f>ROUND(H1910*CfgCapacityHeadroomFactor,4)</f>
        <v>0</v>
      </c>
      <c r="J1910" s="4">
        <f>IF(G1910=0,0,ROUND(H1910/G1910*100,2))</f>
        <v>0</v>
      </c>
    </row>
    <row r="1911" spans="1:10">
      <c r="A1911">
        <v>1909</v>
      </c>
      <c r="B1911" s="2">
        <f>IF(A1911&lt;=0,0,INT((A1911-1)/10)+1)</f>
        <v>191</v>
      </c>
      <c r="C1911" s="3">
        <f>IF(A1911&lt;=0,0,MIN(24+8*MAX(A1911-3,0),100))</f>
        <v>100</v>
      </c>
      <c r="D1911" s="3">
        <f>IF(A1911&lt;=0,0,MAX(FLOOR(C1911/A1911,1),1))</f>
        <v>1</v>
      </c>
      <c r="E1911" s="3">
        <f>IF(A1911&lt;=0,0,MAX(D1911*B1911+2,4))</f>
        <v>193</v>
      </c>
      <c r="F1911" s="4">
        <f>IF(C1911=0,0,MAX(C1911-E1911,0)/C1911)</f>
        <v>0</v>
      </c>
      <c r="G1911" s="3">
        <f>ROUND(A1911*CfgRawCapacityPerServerTB,4)</f>
        <v>5497920</v>
      </c>
      <c r="H1911" s="3">
        <f>ROUND(G1911*F1911,4)</f>
        <v>0</v>
      </c>
      <c r="I1911" s="3">
        <f>ROUND(H1911*CfgCapacityHeadroomFactor,4)</f>
        <v>0</v>
      </c>
      <c r="J1911" s="4">
        <f>IF(G1911=0,0,ROUND(H1911/G1911*100,2))</f>
        <v>0</v>
      </c>
    </row>
    <row r="1912" spans="1:10">
      <c r="A1912">
        <v>1910</v>
      </c>
      <c r="B1912" s="2">
        <f>IF(A1912&lt;=0,0,INT((A1912-1)/10)+1)</f>
        <v>191</v>
      </c>
      <c r="C1912" s="3">
        <f>IF(A1912&lt;=0,0,MIN(24+8*MAX(A1912-3,0),100))</f>
        <v>100</v>
      </c>
      <c r="D1912" s="3">
        <f>IF(A1912&lt;=0,0,MAX(FLOOR(C1912/A1912,1),1))</f>
        <v>1</v>
      </c>
      <c r="E1912" s="3">
        <f>IF(A1912&lt;=0,0,MAX(D1912*B1912+2,4))</f>
        <v>193</v>
      </c>
      <c r="F1912" s="4">
        <f>IF(C1912=0,0,MAX(C1912-E1912,0)/C1912)</f>
        <v>0</v>
      </c>
      <c r="G1912" s="3">
        <f>ROUND(A1912*CfgRawCapacityPerServerTB,4)</f>
        <v>5500800</v>
      </c>
      <c r="H1912" s="3">
        <f>ROUND(G1912*F1912,4)</f>
        <v>0</v>
      </c>
      <c r="I1912" s="3">
        <f>ROUND(H1912*CfgCapacityHeadroomFactor,4)</f>
        <v>0</v>
      </c>
      <c r="J1912" s="4">
        <f>IF(G1912=0,0,ROUND(H1912/G1912*100,2))</f>
        <v>0</v>
      </c>
    </row>
    <row r="1913" spans="1:10">
      <c r="A1913">
        <v>1911</v>
      </c>
      <c r="B1913" s="2">
        <f>IF(A1913&lt;=0,0,INT((A1913-1)/10)+1)</f>
        <v>192</v>
      </c>
      <c r="C1913" s="3">
        <f>IF(A1913&lt;=0,0,MIN(24+8*MAX(A1913-3,0),100))</f>
        <v>100</v>
      </c>
      <c r="D1913" s="3">
        <f>IF(A1913&lt;=0,0,MAX(FLOOR(C1913/A1913,1),1))</f>
        <v>1</v>
      </c>
      <c r="E1913" s="3">
        <f>IF(A1913&lt;=0,0,MAX(D1913*B1913+2,4))</f>
        <v>194</v>
      </c>
      <c r="F1913" s="4">
        <f>IF(C1913=0,0,MAX(C1913-E1913,0)/C1913)</f>
        <v>0</v>
      </c>
      <c r="G1913" s="3">
        <f>ROUND(A1913*CfgRawCapacityPerServerTB,4)</f>
        <v>5503680</v>
      </c>
      <c r="H1913" s="3">
        <f>ROUND(G1913*F1913,4)</f>
        <v>0</v>
      </c>
      <c r="I1913" s="3">
        <f>ROUND(H1913*CfgCapacityHeadroomFactor,4)</f>
        <v>0</v>
      </c>
      <c r="J1913" s="4">
        <f>IF(G1913=0,0,ROUND(H1913/G1913*100,2))</f>
        <v>0</v>
      </c>
    </row>
    <row r="1914" spans="1:10">
      <c r="A1914">
        <v>1912</v>
      </c>
      <c r="B1914" s="2">
        <f>IF(A1914&lt;=0,0,INT((A1914-1)/10)+1)</f>
        <v>192</v>
      </c>
      <c r="C1914" s="3">
        <f>IF(A1914&lt;=0,0,MIN(24+8*MAX(A1914-3,0),100))</f>
        <v>100</v>
      </c>
      <c r="D1914" s="3">
        <f>IF(A1914&lt;=0,0,MAX(FLOOR(C1914/A1914,1),1))</f>
        <v>1</v>
      </c>
      <c r="E1914" s="3">
        <f>IF(A1914&lt;=0,0,MAX(D1914*B1914+2,4))</f>
        <v>194</v>
      </c>
      <c r="F1914" s="4">
        <f>IF(C1914=0,0,MAX(C1914-E1914,0)/C1914)</f>
        <v>0</v>
      </c>
      <c r="G1914" s="3">
        <f>ROUND(A1914*CfgRawCapacityPerServerTB,4)</f>
        <v>5506560</v>
      </c>
      <c r="H1914" s="3">
        <f>ROUND(G1914*F1914,4)</f>
        <v>0</v>
      </c>
      <c r="I1914" s="3">
        <f>ROUND(H1914*CfgCapacityHeadroomFactor,4)</f>
        <v>0</v>
      </c>
      <c r="J1914" s="4">
        <f>IF(G1914=0,0,ROUND(H1914/G1914*100,2))</f>
        <v>0</v>
      </c>
    </row>
    <row r="1915" spans="1:10">
      <c r="A1915">
        <v>1913</v>
      </c>
      <c r="B1915" s="2">
        <f>IF(A1915&lt;=0,0,INT((A1915-1)/10)+1)</f>
        <v>192</v>
      </c>
      <c r="C1915" s="3">
        <f>IF(A1915&lt;=0,0,MIN(24+8*MAX(A1915-3,0),100))</f>
        <v>100</v>
      </c>
      <c r="D1915" s="3">
        <f>IF(A1915&lt;=0,0,MAX(FLOOR(C1915/A1915,1),1))</f>
        <v>1</v>
      </c>
      <c r="E1915" s="3">
        <f>IF(A1915&lt;=0,0,MAX(D1915*B1915+2,4))</f>
        <v>194</v>
      </c>
      <c r="F1915" s="4">
        <f>IF(C1915=0,0,MAX(C1915-E1915,0)/C1915)</f>
        <v>0</v>
      </c>
      <c r="G1915" s="3">
        <f>ROUND(A1915*CfgRawCapacityPerServerTB,4)</f>
        <v>5509440</v>
      </c>
      <c r="H1915" s="3">
        <f>ROUND(G1915*F1915,4)</f>
        <v>0</v>
      </c>
      <c r="I1915" s="3">
        <f>ROUND(H1915*CfgCapacityHeadroomFactor,4)</f>
        <v>0</v>
      </c>
      <c r="J1915" s="4">
        <f>IF(G1915=0,0,ROUND(H1915/G1915*100,2))</f>
        <v>0</v>
      </c>
    </row>
    <row r="1916" spans="1:10">
      <c r="A1916">
        <v>1914</v>
      </c>
      <c r="B1916" s="2">
        <f>IF(A1916&lt;=0,0,INT((A1916-1)/10)+1)</f>
        <v>192</v>
      </c>
      <c r="C1916" s="3">
        <f>IF(A1916&lt;=0,0,MIN(24+8*MAX(A1916-3,0),100))</f>
        <v>100</v>
      </c>
      <c r="D1916" s="3">
        <f>IF(A1916&lt;=0,0,MAX(FLOOR(C1916/A1916,1),1))</f>
        <v>1</v>
      </c>
      <c r="E1916" s="3">
        <f>IF(A1916&lt;=0,0,MAX(D1916*B1916+2,4))</f>
        <v>194</v>
      </c>
      <c r="F1916" s="4">
        <f>IF(C1916=0,0,MAX(C1916-E1916,0)/C1916)</f>
        <v>0</v>
      </c>
      <c r="G1916" s="3">
        <f>ROUND(A1916*CfgRawCapacityPerServerTB,4)</f>
        <v>5512320</v>
      </c>
      <c r="H1916" s="3">
        <f>ROUND(G1916*F1916,4)</f>
        <v>0</v>
      </c>
      <c r="I1916" s="3">
        <f>ROUND(H1916*CfgCapacityHeadroomFactor,4)</f>
        <v>0</v>
      </c>
      <c r="J1916" s="4">
        <f>IF(G1916=0,0,ROUND(H1916/G1916*100,2))</f>
        <v>0</v>
      </c>
    </row>
    <row r="1917" spans="1:10">
      <c r="A1917">
        <v>1915</v>
      </c>
      <c r="B1917" s="2">
        <f>IF(A1917&lt;=0,0,INT((A1917-1)/10)+1)</f>
        <v>192</v>
      </c>
      <c r="C1917" s="3">
        <f>IF(A1917&lt;=0,0,MIN(24+8*MAX(A1917-3,0),100))</f>
        <v>100</v>
      </c>
      <c r="D1917" s="3">
        <f>IF(A1917&lt;=0,0,MAX(FLOOR(C1917/A1917,1),1))</f>
        <v>1</v>
      </c>
      <c r="E1917" s="3">
        <f>IF(A1917&lt;=0,0,MAX(D1917*B1917+2,4))</f>
        <v>194</v>
      </c>
      <c r="F1917" s="4">
        <f>IF(C1917=0,0,MAX(C1917-E1917,0)/C1917)</f>
        <v>0</v>
      </c>
      <c r="G1917" s="3">
        <f>ROUND(A1917*CfgRawCapacityPerServerTB,4)</f>
        <v>5515200</v>
      </c>
      <c r="H1917" s="3">
        <f>ROUND(G1917*F1917,4)</f>
        <v>0</v>
      </c>
      <c r="I1917" s="3">
        <f>ROUND(H1917*CfgCapacityHeadroomFactor,4)</f>
        <v>0</v>
      </c>
      <c r="J1917" s="4">
        <f>IF(G1917=0,0,ROUND(H1917/G1917*100,2))</f>
        <v>0</v>
      </c>
    </row>
    <row r="1918" spans="1:10">
      <c r="A1918">
        <v>1916</v>
      </c>
      <c r="B1918" s="2">
        <f>IF(A1918&lt;=0,0,INT((A1918-1)/10)+1)</f>
        <v>192</v>
      </c>
      <c r="C1918" s="3">
        <f>IF(A1918&lt;=0,0,MIN(24+8*MAX(A1918-3,0),100))</f>
        <v>100</v>
      </c>
      <c r="D1918" s="3">
        <f>IF(A1918&lt;=0,0,MAX(FLOOR(C1918/A1918,1),1))</f>
        <v>1</v>
      </c>
      <c r="E1918" s="3">
        <f>IF(A1918&lt;=0,0,MAX(D1918*B1918+2,4))</f>
        <v>194</v>
      </c>
      <c r="F1918" s="4">
        <f>IF(C1918=0,0,MAX(C1918-E1918,0)/C1918)</f>
        <v>0</v>
      </c>
      <c r="G1918" s="3">
        <f>ROUND(A1918*CfgRawCapacityPerServerTB,4)</f>
        <v>5518080</v>
      </c>
      <c r="H1918" s="3">
        <f>ROUND(G1918*F1918,4)</f>
        <v>0</v>
      </c>
      <c r="I1918" s="3">
        <f>ROUND(H1918*CfgCapacityHeadroomFactor,4)</f>
        <v>0</v>
      </c>
      <c r="J1918" s="4">
        <f>IF(G1918=0,0,ROUND(H1918/G1918*100,2))</f>
        <v>0</v>
      </c>
    </row>
    <row r="1919" spans="1:10">
      <c r="A1919">
        <v>1917</v>
      </c>
      <c r="B1919" s="2">
        <f>IF(A1919&lt;=0,0,INT((A1919-1)/10)+1)</f>
        <v>192</v>
      </c>
      <c r="C1919" s="3">
        <f>IF(A1919&lt;=0,0,MIN(24+8*MAX(A1919-3,0),100))</f>
        <v>100</v>
      </c>
      <c r="D1919" s="3">
        <f>IF(A1919&lt;=0,0,MAX(FLOOR(C1919/A1919,1),1))</f>
        <v>1</v>
      </c>
      <c r="E1919" s="3">
        <f>IF(A1919&lt;=0,0,MAX(D1919*B1919+2,4))</f>
        <v>194</v>
      </c>
      <c r="F1919" s="4">
        <f>IF(C1919=0,0,MAX(C1919-E1919,0)/C1919)</f>
        <v>0</v>
      </c>
      <c r="G1919" s="3">
        <f>ROUND(A1919*CfgRawCapacityPerServerTB,4)</f>
        <v>5520960</v>
      </c>
      <c r="H1919" s="3">
        <f>ROUND(G1919*F1919,4)</f>
        <v>0</v>
      </c>
      <c r="I1919" s="3">
        <f>ROUND(H1919*CfgCapacityHeadroomFactor,4)</f>
        <v>0</v>
      </c>
      <c r="J1919" s="4">
        <f>IF(G1919=0,0,ROUND(H1919/G1919*100,2))</f>
        <v>0</v>
      </c>
    </row>
    <row r="1920" spans="1:10">
      <c r="A1920">
        <v>1918</v>
      </c>
      <c r="B1920" s="2">
        <f>IF(A1920&lt;=0,0,INT((A1920-1)/10)+1)</f>
        <v>192</v>
      </c>
      <c r="C1920" s="3">
        <f>IF(A1920&lt;=0,0,MIN(24+8*MAX(A1920-3,0),100))</f>
        <v>100</v>
      </c>
      <c r="D1920" s="3">
        <f>IF(A1920&lt;=0,0,MAX(FLOOR(C1920/A1920,1),1))</f>
        <v>1</v>
      </c>
      <c r="E1920" s="3">
        <f>IF(A1920&lt;=0,0,MAX(D1920*B1920+2,4))</f>
        <v>194</v>
      </c>
      <c r="F1920" s="4">
        <f>IF(C1920=0,0,MAX(C1920-E1920,0)/C1920)</f>
        <v>0</v>
      </c>
      <c r="G1920" s="3">
        <f>ROUND(A1920*CfgRawCapacityPerServerTB,4)</f>
        <v>5523840</v>
      </c>
      <c r="H1920" s="3">
        <f>ROUND(G1920*F1920,4)</f>
        <v>0</v>
      </c>
      <c r="I1920" s="3">
        <f>ROUND(H1920*CfgCapacityHeadroomFactor,4)</f>
        <v>0</v>
      </c>
      <c r="J1920" s="4">
        <f>IF(G1920=0,0,ROUND(H1920/G1920*100,2))</f>
        <v>0</v>
      </c>
    </row>
    <row r="1921" spans="1:10">
      <c r="A1921">
        <v>1919</v>
      </c>
      <c r="B1921" s="2">
        <f>IF(A1921&lt;=0,0,INT((A1921-1)/10)+1)</f>
        <v>192</v>
      </c>
      <c r="C1921" s="3">
        <f>IF(A1921&lt;=0,0,MIN(24+8*MAX(A1921-3,0),100))</f>
        <v>100</v>
      </c>
      <c r="D1921" s="3">
        <f>IF(A1921&lt;=0,0,MAX(FLOOR(C1921/A1921,1),1))</f>
        <v>1</v>
      </c>
      <c r="E1921" s="3">
        <f>IF(A1921&lt;=0,0,MAX(D1921*B1921+2,4))</f>
        <v>194</v>
      </c>
      <c r="F1921" s="4">
        <f>IF(C1921=0,0,MAX(C1921-E1921,0)/C1921)</f>
        <v>0</v>
      </c>
      <c r="G1921" s="3">
        <f>ROUND(A1921*CfgRawCapacityPerServerTB,4)</f>
        <v>5526720</v>
      </c>
      <c r="H1921" s="3">
        <f>ROUND(G1921*F1921,4)</f>
        <v>0</v>
      </c>
      <c r="I1921" s="3">
        <f>ROUND(H1921*CfgCapacityHeadroomFactor,4)</f>
        <v>0</v>
      </c>
      <c r="J1921" s="4">
        <f>IF(G1921=0,0,ROUND(H1921/G1921*100,2))</f>
        <v>0</v>
      </c>
    </row>
    <row r="1922" spans="1:10">
      <c r="A1922">
        <v>1920</v>
      </c>
      <c r="B1922" s="2">
        <f>IF(A1922&lt;=0,0,INT((A1922-1)/10)+1)</f>
        <v>192</v>
      </c>
      <c r="C1922" s="3">
        <f>IF(A1922&lt;=0,0,MIN(24+8*MAX(A1922-3,0),100))</f>
        <v>100</v>
      </c>
      <c r="D1922" s="3">
        <f>IF(A1922&lt;=0,0,MAX(FLOOR(C1922/A1922,1),1))</f>
        <v>1</v>
      </c>
      <c r="E1922" s="3">
        <f>IF(A1922&lt;=0,0,MAX(D1922*B1922+2,4))</f>
        <v>194</v>
      </c>
      <c r="F1922" s="4">
        <f>IF(C1922=0,0,MAX(C1922-E1922,0)/C1922)</f>
        <v>0</v>
      </c>
      <c r="G1922" s="3">
        <f>ROUND(A1922*CfgRawCapacityPerServerTB,4)</f>
        <v>5529600</v>
      </c>
      <c r="H1922" s="3">
        <f>ROUND(G1922*F1922,4)</f>
        <v>0</v>
      </c>
      <c r="I1922" s="3">
        <f>ROUND(H1922*CfgCapacityHeadroomFactor,4)</f>
        <v>0</v>
      </c>
      <c r="J1922" s="4">
        <f>IF(G1922=0,0,ROUND(H1922/G1922*100,2))</f>
        <v>0</v>
      </c>
    </row>
    <row r="1923" spans="1:10">
      <c r="A1923">
        <v>1921</v>
      </c>
      <c r="B1923" s="2">
        <f>IF(A1923&lt;=0,0,INT((A1923-1)/10)+1)</f>
        <v>193</v>
      </c>
      <c r="C1923" s="3">
        <f>IF(A1923&lt;=0,0,MIN(24+8*MAX(A1923-3,0),100))</f>
        <v>100</v>
      </c>
      <c r="D1923" s="3">
        <f>IF(A1923&lt;=0,0,MAX(FLOOR(C1923/A1923,1),1))</f>
        <v>1</v>
      </c>
      <c r="E1923" s="3">
        <f>IF(A1923&lt;=0,0,MAX(D1923*B1923+2,4))</f>
        <v>195</v>
      </c>
      <c r="F1923" s="4">
        <f>IF(C1923=0,0,MAX(C1923-E1923,0)/C1923)</f>
        <v>0</v>
      </c>
      <c r="G1923" s="3">
        <f>ROUND(A1923*CfgRawCapacityPerServerTB,4)</f>
        <v>5532480</v>
      </c>
      <c r="H1923" s="3">
        <f>ROUND(G1923*F1923,4)</f>
        <v>0</v>
      </c>
      <c r="I1923" s="3">
        <f>ROUND(H1923*CfgCapacityHeadroomFactor,4)</f>
        <v>0</v>
      </c>
      <c r="J1923" s="4">
        <f>IF(G1923=0,0,ROUND(H1923/G1923*100,2))</f>
        <v>0</v>
      </c>
    </row>
    <row r="1924" spans="1:10">
      <c r="A1924">
        <v>1922</v>
      </c>
      <c r="B1924" s="2">
        <f>IF(A1924&lt;=0,0,INT((A1924-1)/10)+1)</f>
        <v>193</v>
      </c>
      <c r="C1924" s="3">
        <f>IF(A1924&lt;=0,0,MIN(24+8*MAX(A1924-3,0),100))</f>
        <v>100</v>
      </c>
      <c r="D1924" s="3">
        <f>IF(A1924&lt;=0,0,MAX(FLOOR(C1924/A1924,1),1))</f>
        <v>1</v>
      </c>
      <c r="E1924" s="3">
        <f>IF(A1924&lt;=0,0,MAX(D1924*B1924+2,4))</f>
        <v>195</v>
      </c>
      <c r="F1924" s="4">
        <f>IF(C1924=0,0,MAX(C1924-E1924,0)/C1924)</f>
        <v>0</v>
      </c>
      <c r="G1924" s="3">
        <f>ROUND(A1924*CfgRawCapacityPerServerTB,4)</f>
        <v>5535360</v>
      </c>
      <c r="H1924" s="3">
        <f>ROUND(G1924*F1924,4)</f>
        <v>0</v>
      </c>
      <c r="I1924" s="3">
        <f>ROUND(H1924*CfgCapacityHeadroomFactor,4)</f>
        <v>0</v>
      </c>
      <c r="J1924" s="4">
        <f>IF(G1924=0,0,ROUND(H1924/G1924*100,2))</f>
        <v>0</v>
      </c>
    </row>
    <row r="1925" spans="1:10">
      <c r="A1925">
        <v>1923</v>
      </c>
      <c r="B1925" s="2">
        <f>IF(A1925&lt;=0,0,INT((A1925-1)/10)+1)</f>
        <v>193</v>
      </c>
      <c r="C1925" s="3">
        <f>IF(A1925&lt;=0,0,MIN(24+8*MAX(A1925-3,0),100))</f>
        <v>100</v>
      </c>
      <c r="D1925" s="3">
        <f>IF(A1925&lt;=0,0,MAX(FLOOR(C1925/A1925,1),1))</f>
        <v>1</v>
      </c>
      <c r="E1925" s="3">
        <f>IF(A1925&lt;=0,0,MAX(D1925*B1925+2,4))</f>
        <v>195</v>
      </c>
      <c r="F1925" s="4">
        <f>IF(C1925=0,0,MAX(C1925-E1925,0)/C1925)</f>
        <v>0</v>
      </c>
      <c r="G1925" s="3">
        <f>ROUND(A1925*CfgRawCapacityPerServerTB,4)</f>
        <v>5538240</v>
      </c>
      <c r="H1925" s="3">
        <f>ROUND(G1925*F1925,4)</f>
        <v>0</v>
      </c>
      <c r="I1925" s="3">
        <f>ROUND(H1925*CfgCapacityHeadroomFactor,4)</f>
        <v>0</v>
      </c>
      <c r="J1925" s="4">
        <f>IF(G1925=0,0,ROUND(H1925/G1925*100,2))</f>
        <v>0</v>
      </c>
    </row>
    <row r="1926" spans="1:10">
      <c r="A1926">
        <v>1924</v>
      </c>
      <c r="B1926" s="2">
        <f>IF(A1926&lt;=0,0,INT((A1926-1)/10)+1)</f>
        <v>193</v>
      </c>
      <c r="C1926" s="3">
        <f>IF(A1926&lt;=0,0,MIN(24+8*MAX(A1926-3,0),100))</f>
        <v>100</v>
      </c>
      <c r="D1926" s="3">
        <f>IF(A1926&lt;=0,0,MAX(FLOOR(C1926/A1926,1),1))</f>
        <v>1</v>
      </c>
      <c r="E1926" s="3">
        <f>IF(A1926&lt;=0,0,MAX(D1926*B1926+2,4))</f>
        <v>195</v>
      </c>
      <c r="F1926" s="4">
        <f>IF(C1926=0,0,MAX(C1926-E1926,0)/C1926)</f>
        <v>0</v>
      </c>
      <c r="G1926" s="3">
        <f>ROUND(A1926*CfgRawCapacityPerServerTB,4)</f>
        <v>5541120</v>
      </c>
      <c r="H1926" s="3">
        <f>ROUND(G1926*F1926,4)</f>
        <v>0</v>
      </c>
      <c r="I1926" s="3">
        <f>ROUND(H1926*CfgCapacityHeadroomFactor,4)</f>
        <v>0</v>
      </c>
      <c r="J1926" s="4">
        <f>IF(G1926=0,0,ROUND(H1926/G1926*100,2))</f>
        <v>0</v>
      </c>
    </row>
    <row r="1927" spans="1:10">
      <c r="A1927">
        <v>1925</v>
      </c>
      <c r="B1927" s="2">
        <f>IF(A1927&lt;=0,0,INT((A1927-1)/10)+1)</f>
        <v>193</v>
      </c>
      <c r="C1927" s="3">
        <f>IF(A1927&lt;=0,0,MIN(24+8*MAX(A1927-3,0),100))</f>
        <v>100</v>
      </c>
      <c r="D1927" s="3">
        <f>IF(A1927&lt;=0,0,MAX(FLOOR(C1927/A1927,1),1))</f>
        <v>1</v>
      </c>
      <c r="E1927" s="3">
        <f>IF(A1927&lt;=0,0,MAX(D1927*B1927+2,4))</f>
        <v>195</v>
      </c>
      <c r="F1927" s="4">
        <f>IF(C1927=0,0,MAX(C1927-E1927,0)/C1927)</f>
        <v>0</v>
      </c>
      <c r="G1927" s="3">
        <f>ROUND(A1927*CfgRawCapacityPerServerTB,4)</f>
        <v>5544000</v>
      </c>
      <c r="H1927" s="3">
        <f>ROUND(G1927*F1927,4)</f>
        <v>0</v>
      </c>
      <c r="I1927" s="3">
        <f>ROUND(H1927*CfgCapacityHeadroomFactor,4)</f>
        <v>0</v>
      </c>
      <c r="J1927" s="4">
        <f>IF(G1927=0,0,ROUND(H1927/G1927*100,2))</f>
        <v>0</v>
      </c>
    </row>
    <row r="1928" spans="1:10">
      <c r="A1928">
        <v>1926</v>
      </c>
      <c r="B1928" s="2">
        <f>IF(A1928&lt;=0,0,INT((A1928-1)/10)+1)</f>
        <v>193</v>
      </c>
      <c r="C1928" s="3">
        <f>IF(A1928&lt;=0,0,MIN(24+8*MAX(A1928-3,0),100))</f>
        <v>100</v>
      </c>
      <c r="D1928" s="3">
        <f>IF(A1928&lt;=0,0,MAX(FLOOR(C1928/A1928,1),1))</f>
        <v>1</v>
      </c>
      <c r="E1928" s="3">
        <f>IF(A1928&lt;=0,0,MAX(D1928*B1928+2,4))</f>
        <v>195</v>
      </c>
      <c r="F1928" s="4">
        <f>IF(C1928=0,0,MAX(C1928-E1928,0)/C1928)</f>
        <v>0</v>
      </c>
      <c r="G1928" s="3">
        <f>ROUND(A1928*CfgRawCapacityPerServerTB,4)</f>
        <v>5546880</v>
      </c>
      <c r="H1928" s="3">
        <f>ROUND(G1928*F1928,4)</f>
        <v>0</v>
      </c>
      <c r="I1928" s="3">
        <f>ROUND(H1928*CfgCapacityHeadroomFactor,4)</f>
        <v>0</v>
      </c>
      <c r="J1928" s="4">
        <f>IF(G1928=0,0,ROUND(H1928/G1928*100,2))</f>
        <v>0</v>
      </c>
    </row>
    <row r="1929" spans="1:10">
      <c r="A1929">
        <v>1927</v>
      </c>
      <c r="B1929" s="2">
        <f>IF(A1929&lt;=0,0,INT((A1929-1)/10)+1)</f>
        <v>193</v>
      </c>
      <c r="C1929" s="3">
        <f>IF(A1929&lt;=0,0,MIN(24+8*MAX(A1929-3,0),100))</f>
        <v>100</v>
      </c>
      <c r="D1929" s="3">
        <f>IF(A1929&lt;=0,0,MAX(FLOOR(C1929/A1929,1),1))</f>
        <v>1</v>
      </c>
      <c r="E1929" s="3">
        <f>IF(A1929&lt;=0,0,MAX(D1929*B1929+2,4))</f>
        <v>195</v>
      </c>
      <c r="F1929" s="4">
        <f>IF(C1929=0,0,MAX(C1929-E1929,0)/C1929)</f>
        <v>0</v>
      </c>
      <c r="G1929" s="3">
        <f>ROUND(A1929*CfgRawCapacityPerServerTB,4)</f>
        <v>5549760</v>
      </c>
      <c r="H1929" s="3">
        <f>ROUND(G1929*F1929,4)</f>
        <v>0</v>
      </c>
      <c r="I1929" s="3">
        <f>ROUND(H1929*CfgCapacityHeadroomFactor,4)</f>
        <v>0</v>
      </c>
      <c r="J1929" s="4">
        <f>IF(G1929=0,0,ROUND(H1929/G1929*100,2))</f>
        <v>0</v>
      </c>
    </row>
    <row r="1930" spans="1:10">
      <c r="A1930">
        <v>1928</v>
      </c>
      <c r="B1930" s="2">
        <f>IF(A1930&lt;=0,0,INT((A1930-1)/10)+1)</f>
        <v>193</v>
      </c>
      <c r="C1930" s="3">
        <f>IF(A1930&lt;=0,0,MIN(24+8*MAX(A1930-3,0),100))</f>
        <v>100</v>
      </c>
      <c r="D1930" s="3">
        <f>IF(A1930&lt;=0,0,MAX(FLOOR(C1930/A1930,1),1))</f>
        <v>1</v>
      </c>
      <c r="E1930" s="3">
        <f>IF(A1930&lt;=0,0,MAX(D1930*B1930+2,4))</f>
        <v>195</v>
      </c>
      <c r="F1930" s="4">
        <f>IF(C1930=0,0,MAX(C1930-E1930,0)/C1930)</f>
        <v>0</v>
      </c>
      <c r="G1930" s="3">
        <f>ROUND(A1930*CfgRawCapacityPerServerTB,4)</f>
        <v>5552640</v>
      </c>
      <c r="H1930" s="3">
        <f>ROUND(G1930*F1930,4)</f>
        <v>0</v>
      </c>
      <c r="I1930" s="3">
        <f>ROUND(H1930*CfgCapacityHeadroomFactor,4)</f>
        <v>0</v>
      </c>
      <c r="J1930" s="4">
        <f>IF(G1930=0,0,ROUND(H1930/G1930*100,2))</f>
        <v>0</v>
      </c>
    </row>
    <row r="1931" spans="1:10">
      <c r="A1931">
        <v>1929</v>
      </c>
      <c r="B1931" s="2">
        <f>IF(A1931&lt;=0,0,INT((A1931-1)/10)+1)</f>
        <v>193</v>
      </c>
      <c r="C1931" s="3">
        <f>IF(A1931&lt;=0,0,MIN(24+8*MAX(A1931-3,0),100))</f>
        <v>100</v>
      </c>
      <c r="D1931" s="3">
        <f>IF(A1931&lt;=0,0,MAX(FLOOR(C1931/A1931,1),1))</f>
        <v>1</v>
      </c>
      <c r="E1931" s="3">
        <f>IF(A1931&lt;=0,0,MAX(D1931*B1931+2,4))</f>
        <v>195</v>
      </c>
      <c r="F1931" s="4">
        <f>IF(C1931=0,0,MAX(C1931-E1931,0)/C1931)</f>
        <v>0</v>
      </c>
      <c r="G1931" s="3">
        <f>ROUND(A1931*CfgRawCapacityPerServerTB,4)</f>
        <v>5555520</v>
      </c>
      <c r="H1931" s="3">
        <f>ROUND(G1931*F1931,4)</f>
        <v>0</v>
      </c>
      <c r="I1931" s="3">
        <f>ROUND(H1931*CfgCapacityHeadroomFactor,4)</f>
        <v>0</v>
      </c>
      <c r="J1931" s="4">
        <f>IF(G1931=0,0,ROUND(H1931/G1931*100,2))</f>
        <v>0</v>
      </c>
    </row>
    <row r="1932" spans="1:10">
      <c r="A1932">
        <v>1930</v>
      </c>
      <c r="B1932" s="2">
        <f>IF(A1932&lt;=0,0,INT((A1932-1)/10)+1)</f>
        <v>193</v>
      </c>
      <c r="C1932" s="3">
        <f>IF(A1932&lt;=0,0,MIN(24+8*MAX(A1932-3,0),100))</f>
        <v>100</v>
      </c>
      <c r="D1932" s="3">
        <f>IF(A1932&lt;=0,0,MAX(FLOOR(C1932/A1932,1),1))</f>
        <v>1</v>
      </c>
      <c r="E1932" s="3">
        <f>IF(A1932&lt;=0,0,MAX(D1932*B1932+2,4))</f>
        <v>195</v>
      </c>
      <c r="F1932" s="4">
        <f>IF(C1932=0,0,MAX(C1932-E1932,0)/C1932)</f>
        <v>0</v>
      </c>
      <c r="G1932" s="3">
        <f>ROUND(A1932*CfgRawCapacityPerServerTB,4)</f>
        <v>5558400</v>
      </c>
      <c r="H1932" s="3">
        <f>ROUND(G1932*F1932,4)</f>
        <v>0</v>
      </c>
      <c r="I1932" s="3">
        <f>ROUND(H1932*CfgCapacityHeadroomFactor,4)</f>
        <v>0</v>
      </c>
      <c r="J1932" s="4">
        <f>IF(G1932=0,0,ROUND(H1932/G1932*100,2))</f>
        <v>0</v>
      </c>
    </row>
    <row r="1933" spans="1:10">
      <c r="A1933">
        <v>1931</v>
      </c>
      <c r="B1933" s="2">
        <f>IF(A1933&lt;=0,0,INT((A1933-1)/10)+1)</f>
        <v>194</v>
      </c>
      <c r="C1933" s="3">
        <f>IF(A1933&lt;=0,0,MIN(24+8*MAX(A1933-3,0),100))</f>
        <v>100</v>
      </c>
      <c r="D1933" s="3">
        <f>IF(A1933&lt;=0,0,MAX(FLOOR(C1933/A1933,1),1))</f>
        <v>1</v>
      </c>
      <c r="E1933" s="3">
        <f>IF(A1933&lt;=0,0,MAX(D1933*B1933+2,4))</f>
        <v>196</v>
      </c>
      <c r="F1933" s="4">
        <f>IF(C1933=0,0,MAX(C1933-E1933,0)/C1933)</f>
        <v>0</v>
      </c>
      <c r="G1933" s="3">
        <f>ROUND(A1933*CfgRawCapacityPerServerTB,4)</f>
        <v>5561280</v>
      </c>
      <c r="H1933" s="3">
        <f>ROUND(G1933*F1933,4)</f>
        <v>0</v>
      </c>
      <c r="I1933" s="3">
        <f>ROUND(H1933*CfgCapacityHeadroomFactor,4)</f>
        <v>0</v>
      </c>
      <c r="J1933" s="4">
        <f>IF(G1933=0,0,ROUND(H1933/G1933*100,2))</f>
        <v>0</v>
      </c>
    </row>
    <row r="1934" spans="1:10">
      <c r="A1934">
        <v>1932</v>
      </c>
      <c r="B1934" s="2">
        <f>IF(A1934&lt;=0,0,INT((A1934-1)/10)+1)</f>
        <v>194</v>
      </c>
      <c r="C1934" s="3">
        <f>IF(A1934&lt;=0,0,MIN(24+8*MAX(A1934-3,0),100))</f>
        <v>100</v>
      </c>
      <c r="D1934" s="3">
        <f>IF(A1934&lt;=0,0,MAX(FLOOR(C1934/A1934,1),1))</f>
        <v>1</v>
      </c>
      <c r="E1934" s="3">
        <f>IF(A1934&lt;=0,0,MAX(D1934*B1934+2,4))</f>
        <v>196</v>
      </c>
      <c r="F1934" s="4">
        <f>IF(C1934=0,0,MAX(C1934-E1934,0)/C1934)</f>
        <v>0</v>
      </c>
      <c r="G1934" s="3">
        <f>ROUND(A1934*CfgRawCapacityPerServerTB,4)</f>
        <v>5564160</v>
      </c>
      <c r="H1934" s="3">
        <f>ROUND(G1934*F1934,4)</f>
        <v>0</v>
      </c>
      <c r="I1934" s="3">
        <f>ROUND(H1934*CfgCapacityHeadroomFactor,4)</f>
        <v>0</v>
      </c>
      <c r="J1934" s="4">
        <f>IF(G1934=0,0,ROUND(H1934/G1934*100,2))</f>
        <v>0</v>
      </c>
    </row>
    <row r="1935" spans="1:10">
      <c r="A1935">
        <v>1933</v>
      </c>
      <c r="B1935" s="2">
        <f>IF(A1935&lt;=0,0,INT((A1935-1)/10)+1)</f>
        <v>194</v>
      </c>
      <c r="C1935" s="3">
        <f>IF(A1935&lt;=0,0,MIN(24+8*MAX(A1935-3,0),100))</f>
        <v>100</v>
      </c>
      <c r="D1935" s="3">
        <f>IF(A1935&lt;=0,0,MAX(FLOOR(C1935/A1935,1),1))</f>
        <v>1</v>
      </c>
      <c r="E1935" s="3">
        <f>IF(A1935&lt;=0,0,MAX(D1935*B1935+2,4))</f>
        <v>196</v>
      </c>
      <c r="F1935" s="4">
        <f>IF(C1935=0,0,MAX(C1935-E1935,0)/C1935)</f>
        <v>0</v>
      </c>
      <c r="G1935" s="3">
        <f>ROUND(A1935*CfgRawCapacityPerServerTB,4)</f>
        <v>5567040</v>
      </c>
      <c r="H1935" s="3">
        <f>ROUND(G1935*F1935,4)</f>
        <v>0</v>
      </c>
      <c r="I1935" s="3">
        <f>ROUND(H1935*CfgCapacityHeadroomFactor,4)</f>
        <v>0</v>
      </c>
      <c r="J1935" s="4">
        <f>IF(G1935=0,0,ROUND(H1935/G1935*100,2))</f>
        <v>0</v>
      </c>
    </row>
    <row r="1936" spans="1:10">
      <c r="A1936">
        <v>1934</v>
      </c>
      <c r="B1936" s="2">
        <f>IF(A1936&lt;=0,0,INT((A1936-1)/10)+1)</f>
        <v>194</v>
      </c>
      <c r="C1936" s="3">
        <f>IF(A1936&lt;=0,0,MIN(24+8*MAX(A1936-3,0),100))</f>
        <v>100</v>
      </c>
      <c r="D1936" s="3">
        <f>IF(A1936&lt;=0,0,MAX(FLOOR(C1936/A1936,1),1))</f>
        <v>1</v>
      </c>
      <c r="E1936" s="3">
        <f>IF(A1936&lt;=0,0,MAX(D1936*B1936+2,4))</f>
        <v>196</v>
      </c>
      <c r="F1936" s="4">
        <f>IF(C1936=0,0,MAX(C1936-E1936,0)/C1936)</f>
        <v>0</v>
      </c>
      <c r="G1936" s="3">
        <f>ROUND(A1936*CfgRawCapacityPerServerTB,4)</f>
        <v>5569920</v>
      </c>
      <c r="H1936" s="3">
        <f>ROUND(G1936*F1936,4)</f>
        <v>0</v>
      </c>
      <c r="I1936" s="3">
        <f>ROUND(H1936*CfgCapacityHeadroomFactor,4)</f>
        <v>0</v>
      </c>
      <c r="J1936" s="4">
        <f>IF(G1936=0,0,ROUND(H1936/G1936*100,2))</f>
        <v>0</v>
      </c>
    </row>
    <row r="1937" spans="1:10">
      <c r="A1937">
        <v>1935</v>
      </c>
      <c r="B1937" s="2">
        <f>IF(A1937&lt;=0,0,INT((A1937-1)/10)+1)</f>
        <v>194</v>
      </c>
      <c r="C1937" s="3">
        <f>IF(A1937&lt;=0,0,MIN(24+8*MAX(A1937-3,0),100))</f>
        <v>100</v>
      </c>
      <c r="D1937" s="3">
        <f>IF(A1937&lt;=0,0,MAX(FLOOR(C1937/A1937,1),1))</f>
        <v>1</v>
      </c>
      <c r="E1937" s="3">
        <f>IF(A1937&lt;=0,0,MAX(D1937*B1937+2,4))</f>
        <v>196</v>
      </c>
      <c r="F1937" s="4">
        <f>IF(C1937=0,0,MAX(C1937-E1937,0)/C1937)</f>
        <v>0</v>
      </c>
      <c r="G1937" s="3">
        <f>ROUND(A1937*CfgRawCapacityPerServerTB,4)</f>
        <v>5572800</v>
      </c>
      <c r="H1937" s="3">
        <f>ROUND(G1937*F1937,4)</f>
        <v>0</v>
      </c>
      <c r="I1937" s="3">
        <f>ROUND(H1937*CfgCapacityHeadroomFactor,4)</f>
        <v>0</v>
      </c>
      <c r="J1937" s="4">
        <f>IF(G1937=0,0,ROUND(H1937/G1937*100,2))</f>
        <v>0</v>
      </c>
    </row>
    <row r="1938" spans="1:10">
      <c r="A1938">
        <v>1936</v>
      </c>
      <c r="B1938" s="2">
        <f>IF(A1938&lt;=0,0,INT((A1938-1)/10)+1)</f>
        <v>194</v>
      </c>
      <c r="C1938" s="3">
        <f>IF(A1938&lt;=0,0,MIN(24+8*MAX(A1938-3,0),100))</f>
        <v>100</v>
      </c>
      <c r="D1938" s="3">
        <f>IF(A1938&lt;=0,0,MAX(FLOOR(C1938/A1938,1),1))</f>
        <v>1</v>
      </c>
      <c r="E1938" s="3">
        <f>IF(A1938&lt;=0,0,MAX(D1938*B1938+2,4))</f>
        <v>196</v>
      </c>
      <c r="F1938" s="4">
        <f>IF(C1938=0,0,MAX(C1938-E1938,0)/C1938)</f>
        <v>0</v>
      </c>
      <c r="G1938" s="3">
        <f>ROUND(A1938*CfgRawCapacityPerServerTB,4)</f>
        <v>5575680</v>
      </c>
      <c r="H1938" s="3">
        <f>ROUND(G1938*F1938,4)</f>
        <v>0</v>
      </c>
      <c r="I1938" s="3">
        <f>ROUND(H1938*CfgCapacityHeadroomFactor,4)</f>
        <v>0</v>
      </c>
      <c r="J1938" s="4">
        <f>IF(G1938=0,0,ROUND(H1938/G1938*100,2))</f>
        <v>0</v>
      </c>
    </row>
    <row r="1939" spans="1:10">
      <c r="A1939">
        <v>1937</v>
      </c>
      <c r="B1939" s="2">
        <f>IF(A1939&lt;=0,0,INT((A1939-1)/10)+1)</f>
        <v>194</v>
      </c>
      <c r="C1939" s="3">
        <f>IF(A1939&lt;=0,0,MIN(24+8*MAX(A1939-3,0),100))</f>
        <v>100</v>
      </c>
      <c r="D1939" s="3">
        <f>IF(A1939&lt;=0,0,MAX(FLOOR(C1939/A1939,1),1))</f>
        <v>1</v>
      </c>
      <c r="E1939" s="3">
        <f>IF(A1939&lt;=0,0,MAX(D1939*B1939+2,4))</f>
        <v>196</v>
      </c>
      <c r="F1939" s="4">
        <f>IF(C1939=0,0,MAX(C1939-E1939,0)/C1939)</f>
        <v>0</v>
      </c>
      <c r="G1939" s="3">
        <f>ROUND(A1939*CfgRawCapacityPerServerTB,4)</f>
        <v>5578560</v>
      </c>
      <c r="H1939" s="3">
        <f>ROUND(G1939*F1939,4)</f>
        <v>0</v>
      </c>
      <c r="I1939" s="3">
        <f>ROUND(H1939*CfgCapacityHeadroomFactor,4)</f>
        <v>0</v>
      </c>
      <c r="J1939" s="4">
        <f>IF(G1939=0,0,ROUND(H1939/G1939*100,2))</f>
        <v>0</v>
      </c>
    </row>
    <row r="1940" spans="1:10">
      <c r="A1940">
        <v>1938</v>
      </c>
      <c r="B1940" s="2">
        <f>IF(A1940&lt;=0,0,INT((A1940-1)/10)+1)</f>
        <v>194</v>
      </c>
      <c r="C1940" s="3">
        <f>IF(A1940&lt;=0,0,MIN(24+8*MAX(A1940-3,0),100))</f>
        <v>100</v>
      </c>
      <c r="D1940" s="3">
        <f>IF(A1940&lt;=0,0,MAX(FLOOR(C1940/A1940,1),1))</f>
        <v>1</v>
      </c>
      <c r="E1940" s="3">
        <f>IF(A1940&lt;=0,0,MAX(D1940*B1940+2,4))</f>
        <v>196</v>
      </c>
      <c r="F1940" s="4">
        <f>IF(C1940=0,0,MAX(C1940-E1940,0)/C1940)</f>
        <v>0</v>
      </c>
      <c r="G1940" s="3">
        <f>ROUND(A1940*CfgRawCapacityPerServerTB,4)</f>
        <v>5581440</v>
      </c>
      <c r="H1940" s="3">
        <f>ROUND(G1940*F1940,4)</f>
        <v>0</v>
      </c>
      <c r="I1940" s="3">
        <f>ROUND(H1940*CfgCapacityHeadroomFactor,4)</f>
        <v>0</v>
      </c>
      <c r="J1940" s="4">
        <f>IF(G1940=0,0,ROUND(H1940/G1940*100,2))</f>
        <v>0</v>
      </c>
    </row>
    <row r="1941" spans="1:10">
      <c r="A1941">
        <v>1939</v>
      </c>
      <c r="B1941" s="2">
        <f>IF(A1941&lt;=0,0,INT((A1941-1)/10)+1)</f>
        <v>194</v>
      </c>
      <c r="C1941" s="3">
        <f>IF(A1941&lt;=0,0,MIN(24+8*MAX(A1941-3,0),100))</f>
        <v>100</v>
      </c>
      <c r="D1941" s="3">
        <f>IF(A1941&lt;=0,0,MAX(FLOOR(C1941/A1941,1),1))</f>
        <v>1</v>
      </c>
      <c r="E1941" s="3">
        <f>IF(A1941&lt;=0,0,MAX(D1941*B1941+2,4))</f>
        <v>196</v>
      </c>
      <c r="F1941" s="4">
        <f>IF(C1941=0,0,MAX(C1941-E1941,0)/C1941)</f>
        <v>0</v>
      </c>
      <c r="G1941" s="3">
        <f>ROUND(A1941*CfgRawCapacityPerServerTB,4)</f>
        <v>5584320</v>
      </c>
      <c r="H1941" s="3">
        <f>ROUND(G1941*F1941,4)</f>
        <v>0</v>
      </c>
      <c r="I1941" s="3">
        <f>ROUND(H1941*CfgCapacityHeadroomFactor,4)</f>
        <v>0</v>
      </c>
      <c r="J1941" s="4">
        <f>IF(G1941=0,0,ROUND(H1941/G1941*100,2))</f>
        <v>0</v>
      </c>
    </row>
    <row r="1942" spans="1:10">
      <c r="A1942">
        <v>1940</v>
      </c>
      <c r="B1942" s="2">
        <f>IF(A1942&lt;=0,0,INT((A1942-1)/10)+1)</f>
        <v>194</v>
      </c>
      <c r="C1942" s="3">
        <f>IF(A1942&lt;=0,0,MIN(24+8*MAX(A1942-3,0),100))</f>
        <v>100</v>
      </c>
      <c r="D1942" s="3">
        <f>IF(A1942&lt;=0,0,MAX(FLOOR(C1942/A1942,1),1))</f>
        <v>1</v>
      </c>
      <c r="E1942" s="3">
        <f>IF(A1942&lt;=0,0,MAX(D1942*B1942+2,4))</f>
        <v>196</v>
      </c>
      <c r="F1942" s="4">
        <f>IF(C1942=0,0,MAX(C1942-E1942,0)/C1942)</f>
        <v>0</v>
      </c>
      <c r="G1942" s="3">
        <f>ROUND(A1942*CfgRawCapacityPerServerTB,4)</f>
        <v>5587200</v>
      </c>
      <c r="H1942" s="3">
        <f>ROUND(G1942*F1942,4)</f>
        <v>0</v>
      </c>
      <c r="I1942" s="3">
        <f>ROUND(H1942*CfgCapacityHeadroomFactor,4)</f>
        <v>0</v>
      </c>
      <c r="J1942" s="4">
        <f>IF(G1942=0,0,ROUND(H1942/G1942*100,2))</f>
        <v>0</v>
      </c>
    </row>
    <row r="1943" spans="1:10">
      <c r="A1943">
        <v>1941</v>
      </c>
      <c r="B1943" s="2">
        <f>IF(A1943&lt;=0,0,INT((A1943-1)/10)+1)</f>
        <v>195</v>
      </c>
      <c r="C1943" s="3">
        <f>IF(A1943&lt;=0,0,MIN(24+8*MAX(A1943-3,0),100))</f>
        <v>100</v>
      </c>
      <c r="D1943" s="3">
        <f>IF(A1943&lt;=0,0,MAX(FLOOR(C1943/A1943,1),1))</f>
        <v>1</v>
      </c>
      <c r="E1943" s="3">
        <f>IF(A1943&lt;=0,0,MAX(D1943*B1943+2,4))</f>
        <v>197</v>
      </c>
      <c r="F1943" s="4">
        <f>IF(C1943=0,0,MAX(C1943-E1943,0)/C1943)</f>
        <v>0</v>
      </c>
      <c r="G1943" s="3">
        <f>ROUND(A1943*CfgRawCapacityPerServerTB,4)</f>
        <v>5590080</v>
      </c>
      <c r="H1943" s="3">
        <f>ROUND(G1943*F1943,4)</f>
        <v>0</v>
      </c>
      <c r="I1943" s="3">
        <f>ROUND(H1943*CfgCapacityHeadroomFactor,4)</f>
        <v>0</v>
      </c>
      <c r="J1943" s="4">
        <f>IF(G1943=0,0,ROUND(H1943/G1943*100,2))</f>
        <v>0</v>
      </c>
    </row>
    <row r="1944" spans="1:10">
      <c r="A1944">
        <v>1942</v>
      </c>
      <c r="B1944" s="2">
        <f>IF(A1944&lt;=0,0,INT((A1944-1)/10)+1)</f>
        <v>195</v>
      </c>
      <c r="C1944" s="3">
        <f>IF(A1944&lt;=0,0,MIN(24+8*MAX(A1944-3,0),100))</f>
        <v>100</v>
      </c>
      <c r="D1944" s="3">
        <f>IF(A1944&lt;=0,0,MAX(FLOOR(C1944/A1944,1),1))</f>
        <v>1</v>
      </c>
      <c r="E1944" s="3">
        <f>IF(A1944&lt;=0,0,MAX(D1944*B1944+2,4))</f>
        <v>197</v>
      </c>
      <c r="F1944" s="4">
        <f>IF(C1944=0,0,MAX(C1944-E1944,0)/C1944)</f>
        <v>0</v>
      </c>
      <c r="G1944" s="3">
        <f>ROUND(A1944*CfgRawCapacityPerServerTB,4)</f>
        <v>5592960</v>
      </c>
      <c r="H1944" s="3">
        <f>ROUND(G1944*F1944,4)</f>
        <v>0</v>
      </c>
      <c r="I1944" s="3">
        <f>ROUND(H1944*CfgCapacityHeadroomFactor,4)</f>
        <v>0</v>
      </c>
      <c r="J1944" s="4">
        <f>IF(G1944=0,0,ROUND(H1944/G1944*100,2))</f>
        <v>0</v>
      </c>
    </row>
    <row r="1945" spans="1:10">
      <c r="A1945">
        <v>1943</v>
      </c>
      <c r="B1945" s="2">
        <f>IF(A1945&lt;=0,0,INT((A1945-1)/10)+1)</f>
        <v>195</v>
      </c>
      <c r="C1945" s="3">
        <f>IF(A1945&lt;=0,0,MIN(24+8*MAX(A1945-3,0),100))</f>
        <v>100</v>
      </c>
      <c r="D1945" s="3">
        <f>IF(A1945&lt;=0,0,MAX(FLOOR(C1945/A1945,1),1))</f>
        <v>1</v>
      </c>
      <c r="E1945" s="3">
        <f>IF(A1945&lt;=0,0,MAX(D1945*B1945+2,4))</f>
        <v>197</v>
      </c>
      <c r="F1945" s="4">
        <f>IF(C1945=0,0,MAX(C1945-E1945,0)/C1945)</f>
        <v>0</v>
      </c>
      <c r="G1945" s="3">
        <f>ROUND(A1945*CfgRawCapacityPerServerTB,4)</f>
        <v>5595840</v>
      </c>
      <c r="H1945" s="3">
        <f>ROUND(G1945*F1945,4)</f>
        <v>0</v>
      </c>
      <c r="I1945" s="3">
        <f>ROUND(H1945*CfgCapacityHeadroomFactor,4)</f>
        <v>0</v>
      </c>
      <c r="J1945" s="4">
        <f>IF(G1945=0,0,ROUND(H1945/G1945*100,2))</f>
        <v>0</v>
      </c>
    </row>
    <row r="1946" spans="1:10">
      <c r="A1946">
        <v>1944</v>
      </c>
      <c r="B1946" s="2">
        <f>IF(A1946&lt;=0,0,INT((A1946-1)/10)+1)</f>
        <v>195</v>
      </c>
      <c r="C1946" s="3">
        <f>IF(A1946&lt;=0,0,MIN(24+8*MAX(A1946-3,0),100))</f>
        <v>100</v>
      </c>
      <c r="D1946" s="3">
        <f>IF(A1946&lt;=0,0,MAX(FLOOR(C1946/A1946,1),1))</f>
        <v>1</v>
      </c>
      <c r="E1946" s="3">
        <f>IF(A1946&lt;=0,0,MAX(D1946*B1946+2,4))</f>
        <v>197</v>
      </c>
      <c r="F1946" s="4">
        <f>IF(C1946=0,0,MAX(C1946-E1946,0)/C1946)</f>
        <v>0</v>
      </c>
      <c r="G1946" s="3">
        <f>ROUND(A1946*CfgRawCapacityPerServerTB,4)</f>
        <v>5598720</v>
      </c>
      <c r="H1946" s="3">
        <f>ROUND(G1946*F1946,4)</f>
        <v>0</v>
      </c>
      <c r="I1946" s="3">
        <f>ROUND(H1946*CfgCapacityHeadroomFactor,4)</f>
        <v>0</v>
      </c>
      <c r="J1946" s="4">
        <f>IF(G1946=0,0,ROUND(H1946/G1946*100,2))</f>
        <v>0</v>
      </c>
    </row>
    <row r="1947" spans="1:10">
      <c r="A1947">
        <v>1945</v>
      </c>
      <c r="B1947" s="2">
        <f>IF(A1947&lt;=0,0,INT((A1947-1)/10)+1)</f>
        <v>195</v>
      </c>
      <c r="C1947" s="3">
        <f>IF(A1947&lt;=0,0,MIN(24+8*MAX(A1947-3,0),100))</f>
        <v>100</v>
      </c>
      <c r="D1947" s="3">
        <f>IF(A1947&lt;=0,0,MAX(FLOOR(C1947/A1947,1),1))</f>
        <v>1</v>
      </c>
      <c r="E1947" s="3">
        <f>IF(A1947&lt;=0,0,MAX(D1947*B1947+2,4))</f>
        <v>197</v>
      </c>
      <c r="F1947" s="4">
        <f>IF(C1947=0,0,MAX(C1947-E1947,0)/C1947)</f>
        <v>0</v>
      </c>
      <c r="G1947" s="3">
        <f>ROUND(A1947*CfgRawCapacityPerServerTB,4)</f>
        <v>5601600</v>
      </c>
      <c r="H1947" s="3">
        <f>ROUND(G1947*F1947,4)</f>
        <v>0</v>
      </c>
      <c r="I1947" s="3">
        <f>ROUND(H1947*CfgCapacityHeadroomFactor,4)</f>
        <v>0</v>
      </c>
      <c r="J1947" s="4">
        <f>IF(G1947=0,0,ROUND(H1947/G1947*100,2))</f>
        <v>0</v>
      </c>
    </row>
    <row r="1948" spans="1:10">
      <c r="A1948">
        <v>1946</v>
      </c>
      <c r="B1948" s="2">
        <f>IF(A1948&lt;=0,0,INT((A1948-1)/10)+1)</f>
        <v>195</v>
      </c>
      <c r="C1948" s="3">
        <f>IF(A1948&lt;=0,0,MIN(24+8*MAX(A1948-3,0),100))</f>
        <v>100</v>
      </c>
      <c r="D1948" s="3">
        <f>IF(A1948&lt;=0,0,MAX(FLOOR(C1948/A1948,1),1))</f>
        <v>1</v>
      </c>
      <c r="E1948" s="3">
        <f>IF(A1948&lt;=0,0,MAX(D1948*B1948+2,4))</f>
        <v>197</v>
      </c>
      <c r="F1948" s="4">
        <f>IF(C1948=0,0,MAX(C1948-E1948,0)/C1948)</f>
        <v>0</v>
      </c>
      <c r="G1948" s="3">
        <f>ROUND(A1948*CfgRawCapacityPerServerTB,4)</f>
        <v>5604480</v>
      </c>
      <c r="H1948" s="3">
        <f>ROUND(G1948*F1948,4)</f>
        <v>0</v>
      </c>
      <c r="I1948" s="3">
        <f>ROUND(H1948*CfgCapacityHeadroomFactor,4)</f>
        <v>0</v>
      </c>
      <c r="J1948" s="4">
        <f>IF(G1948=0,0,ROUND(H1948/G1948*100,2))</f>
        <v>0</v>
      </c>
    </row>
    <row r="1949" spans="1:10">
      <c r="A1949">
        <v>1947</v>
      </c>
      <c r="B1949" s="2">
        <f>IF(A1949&lt;=0,0,INT((A1949-1)/10)+1)</f>
        <v>195</v>
      </c>
      <c r="C1949" s="3">
        <f>IF(A1949&lt;=0,0,MIN(24+8*MAX(A1949-3,0),100))</f>
        <v>100</v>
      </c>
      <c r="D1949" s="3">
        <f>IF(A1949&lt;=0,0,MAX(FLOOR(C1949/A1949,1),1))</f>
        <v>1</v>
      </c>
      <c r="E1949" s="3">
        <f>IF(A1949&lt;=0,0,MAX(D1949*B1949+2,4))</f>
        <v>197</v>
      </c>
      <c r="F1949" s="4">
        <f>IF(C1949=0,0,MAX(C1949-E1949,0)/C1949)</f>
        <v>0</v>
      </c>
      <c r="G1949" s="3">
        <f>ROUND(A1949*CfgRawCapacityPerServerTB,4)</f>
        <v>5607360</v>
      </c>
      <c r="H1949" s="3">
        <f>ROUND(G1949*F1949,4)</f>
        <v>0</v>
      </c>
      <c r="I1949" s="3">
        <f>ROUND(H1949*CfgCapacityHeadroomFactor,4)</f>
        <v>0</v>
      </c>
      <c r="J1949" s="4">
        <f>IF(G1949=0,0,ROUND(H1949/G1949*100,2))</f>
        <v>0</v>
      </c>
    </row>
    <row r="1950" spans="1:10">
      <c r="A1950">
        <v>1948</v>
      </c>
      <c r="B1950" s="2">
        <f>IF(A1950&lt;=0,0,INT((A1950-1)/10)+1)</f>
        <v>195</v>
      </c>
      <c r="C1950" s="3">
        <f>IF(A1950&lt;=0,0,MIN(24+8*MAX(A1950-3,0),100))</f>
        <v>100</v>
      </c>
      <c r="D1950" s="3">
        <f>IF(A1950&lt;=0,0,MAX(FLOOR(C1950/A1950,1),1))</f>
        <v>1</v>
      </c>
      <c r="E1950" s="3">
        <f>IF(A1950&lt;=0,0,MAX(D1950*B1950+2,4))</f>
        <v>197</v>
      </c>
      <c r="F1950" s="4">
        <f>IF(C1950=0,0,MAX(C1950-E1950,0)/C1950)</f>
        <v>0</v>
      </c>
      <c r="G1950" s="3">
        <f>ROUND(A1950*CfgRawCapacityPerServerTB,4)</f>
        <v>5610240</v>
      </c>
      <c r="H1950" s="3">
        <f>ROUND(G1950*F1950,4)</f>
        <v>0</v>
      </c>
      <c r="I1950" s="3">
        <f>ROUND(H1950*CfgCapacityHeadroomFactor,4)</f>
        <v>0</v>
      </c>
      <c r="J1950" s="4">
        <f>IF(G1950=0,0,ROUND(H1950/G1950*100,2))</f>
        <v>0</v>
      </c>
    </row>
    <row r="1951" spans="1:10">
      <c r="A1951">
        <v>1949</v>
      </c>
      <c r="B1951" s="2">
        <f>IF(A1951&lt;=0,0,INT((A1951-1)/10)+1)</f>
        <v>195</v>
      </c>
      <c r="C1951" s="3">
        <f>IF(A1951&lt;=0,0,MIN(24+8*MAX(A1951-3,0),100))</f>
        <v>100</v>
      </c>
      <c r="D1951" s="3">
        <f>IF(A1951&lt;=0,0,MAX(FLOOR(C1951/A1951,1),1))</f>
        <v>1</v>
      </c>
      <c r="E1951" s="3">
        <f>IF(A1951&lt;=0,0,MAX(D1951*B1951+2,4))</f>
        <v>197</v>
      </c>
      <c r="F1951" s="4">
        <f>IF(C1951=0,0,MAX(C1951-E1951,0)/C1951)</f>
        <v>0</v>
      </c>
      <c r="G1951" s="3">
        <f>ROUND(A1951*CfgRawCapacityPerServerTB,4)</f>
        <v>5613120</v>
      </c>
      <c r="H1951" s="3">
        <f>ROUND(G1951*F1951,4)</f>
        <v>0</v>
      </c>
      <c r="I1951" s="3">
        <f>ROUND(H1951*CfgCapacityHeadroomFactor,4)</f>
        <v>0</v>
      </c>
      <c r="J1951" s="4">
        <f>IF(G1951=0,0,ROUND(H1951/G1951*100,2))</f>
        <v>0</v>
      </c>
    </row>
    <row r="1952" spans="1:10">
      <c r="A1952">
        <v>1950</v>
      </c>
      <c r="B1952" s="2">
        <f>IF(A1952&lt;=0,0,INT((A1952-1)/10)+1)</f>
        <v>195</v>
      </c>
      <c r="C1952" s="3">
        <f>IF(A1952&lt;=0,0,MIN(24+8*MAX(A1952-3,0),100))</f>
        <v>100</v>
      </c>
      <c r="D1952" s="3">
        <f>IF(A1952&lt;=0,0,MAX(FLOOR(C1952/A1952,1),1))</f>
        <v>1</v>
      </c>
      <c r="E1952" s="3">
        <f>IF(A1952&lt;=0,0,MAX(D1952*B1952+2,4))</f>
        <v>197</v>
      </c>
      <c r="F1952" s="4">
        <f>IF(C1952=0,0,MAX(C1952-E1952,0)/C1952)</f>
        <v>0</v>
      </c>
      <c r="G1952" s="3">
        <f>ROUND(A1952*CfgRawCapacityPerServerTB,4)</f>
        <v>5616000</v>
      </c>
      <c r="H1952" s="3">
        <f>ROUND(G1952*F1952,4)</f>
        <v>0</v>
      </c>
      <c r="I1952" s="3">
        <f>ROUND(H1952*CfgCapacityHeadroomFactor,4)</f>
        <v>0</v>
      </c>
      <c r="J1952" s="4">
        <f>IF(G1952=0,0,ROUND(H1952/G1952*100,2))</f>
        <v>0</v>
      </c>
    </row>
    <row r="1953" spans="1:10">
      <c r="A1953">
        <v>1951</v>
      </c>
      <c r="B1953" s="2">
        <f>IF(A1953&lt;=0,0,INT((A1953-1)/10)+1)</f>
        <v>196</v>
      </c>
      <c r="C1953" s="3">
        <f>IF(A1953&lt;=0,0,MIN(24+8*MAX(A1953-3,0),100))</f>
        <v>100</v>
      </c>
      <c r="D1953" s="3">
        <f>IF(A1953&lt;=0,0,MAX(FLOOR(C1953/A1953,1),1))</f>
        <v>1</v>
      </c>
      <c r="E1953" s="3">
        <f>IF(A1953&lt;=0,0,MAX(D1953*B1953+2,4))</f>
        <v>198</v>
      </c>
      <c r="F1953" s="4">
        <f>IF(C1953=0,0,MAX(C1953-E1953,0)/C1953)</f>
        <v>0</v>
      </c>
      <c r="G1953" s="3">
        <f>ROUND(A1953*CfgRawCapacityPerServerTB,4)</f>
        <v>5618880</v>
      </c>
      <c r="H1953" s="3">
        <f>ROUND(G1953*F1953,4)</f>
        <v>0</v>
      </c>
      <c r="I1953" s="3">
        <f>ROUND(H1953*CfgCapacityHeadroomFactor,4)</f>
        <v>0</v>
      </c>
      <c r="J1953" s="4">
        <f>IF(G1953=0,0,ROUND(H1953/G1953*100,2))</f>
        <v>0</v>
      </c>
    </row>
    <row r="1954" spans="1:10">
      <c r="A1954">
        <v>1952</v>
      </c>
      <c r="B1954" s="2">
        <f>IF(A1954&lt;=0,0,INT((A1954-1)/10)+1)</f>
        <v>196</v>
      </c>
      <c r="C1954" s="3">
        <f>IF(A1954&lt;=0,0,MIN(24+8*MAX(A1954-3,0),100))</f>
        <v>100</v>
      </c>
      <c r="D1954" s="3">
        <f>IF(A1954&lt;=0,0,MAX(FLOOR(C1954/A1954,1),1))</f>
        <v>1</v>
      </c>
      <c r="E1954" s="3">
        <f>IF(A1954&lt;=0,0,MAX(D1954*B1954+2,4))</f>
        <v>198</v>
      </c>
      <c r="F1954" s="4">
        <f>IF(C1954=0,0,MAX(C1954-E1954,0)/C1954)</f>
        <v>0</v>
      </c>
      <c r="G1954" s="3">
        <f>ROUND(A1954*CfgRawCapacityPerServerTB,4)</f>
        <v>5621760</v>
      </c>
      <c r="H1954" s="3">
        <f>ROUND(G1954*F1954,4)</f>
        <v>0</v>
      </c>
      <c r="I1954" s="3">
        <f>ROUND(H1954*CfgCapacityHeadroomFactor,4)</f>
        <v>0</v>
      </c>
      <c r="J1954" s="4">
        <f>IF(G1954=0,0,ROUND(H1954/G1954*100,2))</f>
        <v>0</v>
      </c>
    </row>
    <row r="1955" spans="1:10">
      <c r="A1955">
        <v>1953</v>
      </c>
      <c r="B1955" s="2">
        <f>IF(A1955&lt;=0,0,INT((A1955-1)/10)+1)</f>
        <v>196</v>
      </c>
      <c r="C1955" s="3">
        <f>IF(A1955&lt;=0,0,MIN(24+8*MAX(A1955-3,0),100))</f>
        <v>100</v>
      </c>
      <c r="D1955" s="3">
        <f>IF(A1955&lt;=0,0,MAX(FLOOR(C1955/A1955,1),1))</f>
        <v>1</v>
      </c>
      <c r="E1955" s="3">
        <f>IF(A1955&lt;=0,0,MAX(D1955*B1955+2,4))</f>
        <v>198</v>
      </c>
      <c r="F1955" s="4">
        <f>IF(C1955=0,0,MAX(C1955-E1955,0)/C1955)</f>
        <v>0</v>
      </c>
      <c r="G1955" s="3">
        <f>ROUND(A1955*CfgRawCapacityPerServerTB,4)</f>
        <v>5624640</v>
      </c>
      <c r="H1955" s="3">
        <f>ROUND(G1955*F1955,4)</f>
        <v>0</v>
      </c>
      <c r="I1955" s="3">
        <f>ROUND(H1955*CfgCapacityHeadroomFactor,4)</f>
        <v>0</v>
      </c>
      <c r="J1955" s="4">
        <f>IF(G1955=0,0,ROUND(H1955/G1955*100,2))</f>
        <v>0</v>
      </c>
    </row>
    <row r="1956" spans="1:10">
      <c r="A1956">
        <v>1954</v>
      </c>
      <c r="B1956" s="2">
        <f>IF(A1956&lt;=0,0,INT((A1956-1)/10)+1)</f>
        <v>196</v>
      </c>
      <c r="C1956" s="3">
        <f>IF(A1956&lt;=0,0,MIN(24+8*MAX(A1956-3,0),100))</f>
        <v>100</v>
      </c>
      <c r="D1956" s="3">
        <f>IF(A1956&lt;=0,0,MAX(FLOOR(C1956/A1956,1),1))</f>
        <v>1</v>
      </c>
      <c r="E1956" s="3">
        <f>IF(A1956&lt;=0,0,MAX(D1956*B1956+2,4))</f>
        <v>198</v>
      </c>
      <c r="F1956" s="4">
        <f>IF(C1956=0,0,MAX(C1956-E1956,0)/C1956)</f>
        <v>0</v>
      </c>
      <c r="G1956" s="3">
        <f>ROUND(A1956*CfgRawCapacityPerServerTB,4)</f>
        <v>5627520</v>
      </c>
      <c r="H1956" s="3">
        <f>ROUND(G1956*F1956,4)</f>
        <v>0</v>
      </c>
      <c r="I1956" s="3">
        <f>ROUND(H1956*CfgCapacityHeadroomFactor,4)</f>
        <v>0</v>
      </c>
      <c r="J1956" s="4">
        <f>IF(G1956=0,0,ROUND(H1956/G1956*100,2))</f>
        <v>0</v>
      </c>
    </row>
    <row r="1957" spans="1:10">
      <c r="A1957">
        <v>1955</v>
      </c>
      <c r="B1957" s="2">
        <f>IF(A1957&lt;=0,0,INT((A1957-1)/10)+1)</f>
        <v>196</v>
      </c>
      <c r="C1957" s="3">
        <f>IF(A1957&lt;=0,0,MIN(24+8*MAX(A1957-3,0),100))</f>
        <v>100</v>
      </c>
      <c r="D1957" s="3">
        <f>IF(A1957&lt;=0,0,MAX(FLOOR(C1957/A1957,1),1))</f>
        <v>1</v>
      </c>
      <c r="E1957" s="3">
        <f>IF(A1957&lt;=0,0,MAX(D1957*B1957+2,4))</f>
        <v>198</v>
      </c>
      <c r="F1957" s="4">
        <f>IF(C1957=0,0,MAX(C1957-E1957,0)/C1957)</f>
        <v>0</v>
      </c>
      <c r="G1957" s="3">
        <f>ROUND(A1957*CfgRawCapacityPerServerTB,4)</f>
        <v>5630400</v>
      </c>
      <c r="H1957" s="3">
        <f>ROUND(G1957*F1957,4)</f>
        <v>0</v>
      </c>
      <c r="I1957" s="3">
        <f>ROUND(H1957*CfgCapacityHeadroomFactor,4)</f>
        <v>0</v>
      </c>
      <c r="J1957" s="4">
        <f>IF(G1957=0,0,ROUND(H1957/G1957*100,2))</f>
        <v>0</v>
      </c>
    </row>
    <row r="1958" spans="1:10">
      <c r="A1958">
        <v>1956</v>
      </c>
      <c r="B1958" s="2">
        <f>IF(A1958&lt;=0,0,INT((A1958-1)/10)+1)</f>
        <v>196</v>
      </c>
      <c r="C1958" s="3">
        <f>IF(A1958&lt;=0,0,MIN(24+8*MAX(A1958-3,0),100))</f>
        <v>100</v>
      </c>
      <c r="D1958" s="3">
        <f>IF(A1958&lt;=0,0,MAX(FLOOR(C1958/A1958,1),1))</f>
        <v>1</v>
      </c>
      <c r="E1958" s="3">
        <f>IF(A1958&lt;=0,0,MAX(D1958*B1958+2,4))</f>
        <v>198</v>
      </c>
      <c r="F1958" s="4">
        <f>IF(C1958=0,0,MAX(C1958-E1958,0)/C1958)</f>
        <v>0</v>
      </c>
      <c r="G1958" s="3">
        <f>ROUND(A1958*CfgRawCapacityPerServerTB,4)</f>
        <v>5633280</v>
      </c>
      <c r="H1958" s="3">
        <f>ROUND(G1958*F1958,4)</f>
        <v>0</v>
      </c>
      <c r="I1958" s="3">
        <f>ROUND(H1958*CfgCapacityHeadroomFactor,4)</f>
        <v>0</v>
      </c>
      <c r="J1958" s="4">
        <f>IF(G1958=0,0,ROUND(H1958/G1958*100,2))</f>
        <v>0</v>
      </c>
    </row>
    <row r="1959" spans="1:10">
      <c r="A1959">
        <v>1957</v>
      </c>
      <c r="B1959" s="2">
        <f>IF(A1959&lt;=0,0,INT((A1959-1)/10)+1)</f>
        <v>196</v>
      </c>
      <c r="C1959" s="3">
        <f>IF(A1959&lt;=0,0,MIN(24+8*MAX(A1959-3,0),100))</f>
        <v>100</v>
      </c>
      <c r="D1959" s="3">
        <f>IF(A1959&lt;=0,0,MAX(FLOOR(C1959/A1959,1),1))</f>
        <v>1</v>
      </c>
      <c r="E1959" s="3">
        <f>IF(A1959&lt;=0,0,MAX(D1959*B1959+2,4))</f>
        <v>198</v>
      </c>
      <c r="F1959" s="4">
        <f>IF(C1959=0,0,MAX(C1959-E1959,0)/C1959)</f>
        <v>0</v>
      </c>
      <c r="G1959" s="3">
        <f>ROUND(A1959*CfgRawCapacityPerServerTB,4)</f>
        <v>5636160</v>
      </c>
      <c r="H1959" s="3">
        <f>ROUND(G1959*F1959,4)</f>
        <v>0</v>
      </c>
      <c r="I1959" s="3">
        <f>ROUND(H1959*CfgCapacityHeadroomFactor,4)</f>
        <v>0</v>
      </c>
      <c r="J1959" s="4">
        <f>IF(G1959=0,0,ROUND(H1959/G1959*100,2))</f>
        <v>0</v>
      </c>
    </row>
    <row r="1960" spans="1:10">
      <c r="A1960">
        <v>1958</v>
      </c>
      <c r="B1960" s="2">
        <f>IF(A1960&lt;=0,0,INT((A1960-1)/10)+1)</f>
        <v>196</v>
      </c>
      <c r="C1960" s="3">
        <f>IF(A1960&lt;=0,0,MIN(24+8*MAX(A1960-3,0),100))</f>
        <v>100</v>
      </c>
      <c r="D1960" s="3">
        <f>IF(A1960&lt;=0,0,MAX(FLOOR(C1960/A1960,1),1))</f>
        <v>1</v>
      </c>
      <c r="E1960" s="3">
        <f>IF(A1960&lt;=0,0,MAX(D1960*B1960+2,4))</f>
        <v>198</v>
      </c>
      <c r="F1960" s="4">
        <f>IF(C1960=0,0,MAX(C1960-E1960,0)/C1960)</f>
        <v>0</v>
      </c>
      <c r="G1960" s="3">
        <f>ROUND(A1960*CfgRawCapacityPerServerTB,4)</f>
        <v>5639040</v>
      </c>
      <c r="H1960" s="3">
        <f>ROUND(G1960*F1960,4)</f>
        <v>0</v>
      </c>
      <c r="I1960" s="3">
        <f>ROUND(H1960*CfgCapacityHeadroomFactor,4)</f>
        <v>0</v>
      </c>
      <c r="J1960" s="4">
        <f>IF(G1960=0,0,ROUND(H1960/G1960*100,2))</f>
        <v>0</v>
      </c>
    </row>
    <row r="1961" spans="1:10">
      <c r="A1961">
        <v>1959</v>
      </c>
      <c r="B1961" s="2">
        <f>IF(A1961&lt;=0,0,INT((A1961-1)/10)+1)</f>
        <v>196</v>
      </c>
      <c r="C1961" s="3">
        <f>IF(A1961&lt;=0,0,MIN(24+8*MAX(A1961-3,0),100))</f>
        <v>100</v>
      </c>
      <c r="D1961" s="3">
        <f>IF(A1961&lt;=0,0,MAX(FLOOR(C1961/A1961,1),1))</f>
        <v>1</v>
      </c>
      <c r="E1961" s="3">
        <f>IF(A1961&lt;=0,0,MAX(D1961*B1961+2,4))</f>
        <v>198</v>
      </c>
      <c r="F1961" s="4">
        <f>IF(C1961=0,0,MAX(C1961-E1961,0)/C1961)</f>
        <v>0</v>
      </c>
      <c r="G1961" s="3">
        <f>ROUND(A1961*CfgRawCapacityPerServerTB,4)</f>
        <v>5641920</v>
      </c>
      <c r="H1961" s="3">
        <f>ROUND(G1961*F1961,4)</f>
        <v>0</v>
      </c>
      <c r="I1961" s="3">
        <f>ROUND(H1961*CfgCapacityHeadroomFactor,4)</f>
        <v>0</v>
      </c>
      <c r="J1961" s="4">
        <f>IF(G1961=0,0,ROUND(H1961/G1961*100,2))</f>
        <v>0</v>
      </c>
    </row>
    <row r="1962" spans="1:10">
      <c r="A1962">
        <v>1960</v>
      </c>
      <c r="B1962" s="2">
        <f>IF(A1962&lt;=0,0,INT((A1962-1)/10)+1)</f>
        <v>196</v>
      </c>
      <c r="C1962" s="3">
        <f>IF(A1962&lt;=0,0,MIN(24+8*MAX(A1962-3,0),100))</f>
        <v>100</v>
      </c>
      <c r="D1962" s="3">
        <f>IF(A1962&lt;=0,0,MAX(FLOOR(C1962/A1962,1),1))</f>
        <v>1</v>
      </c>
      <c r="E1962" s="3">
        <f>IF(A1962&lt;=0,0,MAX(D1962*B1962+2,4))</f>
        <v>198</v>
      </c>
      <c r="F1962" s="4">
        <f>IF(C1962=0,0,MAX(C1962-E1962,0)/C1962)</f>
        <v>0</v>
      </c>
      <c r="G1962" s="3">
        <f>ROUND(A1962*CfgRawCapacityPerServerTB,4)</f>
        <v>5644800</v>
      </c>
      <c r="H1962" s="3">
        <f>ROUND(G1962*F1962,4)</f>
        <v>0</v>
      </c>
      <c r="I1962" s="3">
        <f>ROUND(H1962*CfgCapacityHeadroomFactor,4)</f>
        <v>0</v>
      </c>
      <c r="J1962" s="4">
        <f>IF(G1962=0,0,ROUND(H1962/G1962*100,2))</f>
        <v>0</v>
      </c>
    </row>
    <row r="1963" spans="1:10">
      <c r="A1963">
        <v>1961</v>
      </c>
      <c r="B1963" s="2">
        <f>IF(A1963&lt;=0,0,INT((A1963-1)/10)+1)</f>
        <v>197</v>
      </c>
      <c r="C1963" s="3">
        <f>IF(A1963&lt;=0,0,MIN(24+8*MAX(A1963-3,0),100))</f>
        <v>100</v>
      </c>
      <c r="D1963" s="3">
        <f>IF(A1963&lt;=0,0,MAX(FLOOR(C1963/A1963,1),1))</f>
        <v>1</v>
      </c>
      <c r="E1963" s="3">
        <f>IF(A1963&lt;=0,0,MAX(D1963*B1963+2,4))</f>
        <v>199</v>
      </c>
      <c r="F1963" s="4">
        <f>IF(C1963=0,0,MAX(C1963-E1963,0)/C1963)</f>
        <v>0</v>
      </c>
      <c r="G1963" s="3">
        <f>ROUND(A1963*CfgRawCapacityPerServerTB,4)</f>
        <v>5647680</v>
      </c>
      <c r="H1963" s="3">
        <f>ROUND(G1963*F1963,4)</f>
        <v>0</v>
      </c>
      <c r="I1963" s="3">
        <f>ROUND(H1963*CfgCapacityHeadroomFactor,4)</f>
        <v>0</v>
      </c>
      <c r="J1963" s="4">
        <f>IF(G1963=0,0,ROUND(H1963/G1963*100,2))</f>
        <v>0</v>
      </c>
    </row>
    <row r="1964" spans="1:10">
      <c r="A1964">
        <v>1962</v>
      </c>
      <c r="B1964" s="2">
        <f>IF(A1964&lt;=0,0,INT((A1964-1)/10)+1)</f>
        <v>197</v>
      </c>
      <c r="C1964" s="3">
        <f>IF(A1964&lt;=0,0,MIN(24+8*MAX(A1964-3,0),100))</f>
        <v>100</v>
      </c>
      <c r="D1964" s="3">
        <f>IF(A1964&lt;=0,0,MAX(FLOOR(C1964/A1964,1),1))</f>
        <v>1</v>
      </c>
      <c r="E1964" s="3">
        <f>IF(A1964&lt;=0,0,MAX(D1964*B1964+2,4))</f>
        <v>199</v>
      </c>
      <c r="F1964" s="4">
        <f>IF(C1964=0,0,MAX(C1964-E1964,0)/C1964)</f>
        <v>0</v>
      </c>
      <c r="G1964" s="3">
        <f>ROUND(A1964*CfgRawCapacityPerServerTB,4)</f>
        <v>5650560</v>
      </c>
      <c r="H1964" s="3">
        <f>ROUND(G1964*F1964,4)</f>
        <v>0</v>
      </c>
      <c r="I1964" s="3">
        <f>ROUND(H1964*CfgCapacityHeadroomFactor,4)</f>
        <v>0</v>
      </c>
      <c r="J1964" s="4">
        <f>IF(G1964=0,0,ROUND(H1964/G1964*100,2))</f>
        <v>0</v>
      </c>
    </row>
    <row r="1965" spans="1:10">
      <c r="A1965">
        <v>1963</v>
      </c>
      <c r="B1965" s="2">
        <f>IF(A1965&lt;=0,0,INT((A1965-1)/10)+1)</f>
        <v>197</v>
      </c>
      <c r="C1965" s="3">
        <f>IF(A1965&lt;=0,0,MIN(24+8*MAX(A1965-3,0),100))</f>
        <v>100</v>
      </c>
      <c r="D1965" s="3">
        <f>IF(A1965&lt;=0,0,MAX(FLOOR(C1965/A1965,1),1))</f>
        <v>1</v>
      </c>
      <c r="E1965" s="3">
        <f>IF(A1965&lt;=0,0,MAX(D1965*B1965+2,4))</f>
        <v>199</v>
      </c>
      <c r="F1965" s="4">
        <f>IF(C1965=0,0,MAX(C1965-E1965,0)/C1965)</f>
        <v>0</v>
      </c>
      <c r="G1965" s="3">
        <f>ROUND(A1965*CfgRawCapacityPerServerTB,4)</f>
        <v>5653440</v>
      </c>
      <c r="H1965" s="3">
        <f>ROUND(G1965*F1965,4)</f>
        <v>0</v>
      </c>
      <c r="I1965" s="3">
        <f>ROUND(H1965*CfgCapacityHeadroomFactor,4)</f>
        <v>0</v>
      </c>
      <c r="J1965" s="4">
        <f>IF(G1965=0,0,ROUND(H1965/G1965*100,2))</f>
        <v>0</v>
      </c>
    </row>
    <row r="1966" spans="1:10">
      <c r="A1966">
        <v>1964</v>
      </c>
      <c r="B1966" s="2">
        <f>IF(A1966&lt;=0,0,INT((A1966-1)/10)+1)</f>
        <v>197</v>
      </c>
      <c r="C1966" s="3">
        <f>IF(A1966&lt;=0,0,MIN(24+8*MAX(A1966-3,0),100))</f>
        <v>100</v>
      </c>
      <c r="D1966" s="3">
        <f>IF(A1966&lt;=0,0,MAX(FLOOR(C1966/A1966,1),1))</f>
        <v>1</v>
      </c>
      <c r="E1966" s="3">
        <f>IF(A1966&lt;=0,0,MAX(D1966*B1966+2,4))</f>
        <v>199</v>
      </c>
      <c r="F1966" s="4">
        <f>IF(C1966=0,0,MAX(C1966-E1966,0)/C1966)</f>
        <v>0</v>
      </c>
      <c r="G1966" s="3">
        <f>ROUND(A1966*CfgRawCapacityPerServerTB,4)</f>
        <v>5656320</v>
      </c>
      <c r="H1966" s="3">
        <f>ROUND(G1966*F1966,4)</f>
        <v>0</v>
      </c>
      <c r="I1966" s="3">
        <f>ROUND(H1966*CfgCapacityHeadroomFactor,4)</f>
        <v>0</v>
      </c>
      <c r="J1966" s="4">
        <f>IF(G1966=0,0,ROUND(H1966/G1966*100,2))</f>
        <v>0</v>
      </c>
    </row>
    <row r="1967" spans="1:10">
      <c r="A1967">
        <v>1965</v>
      </c>
      <c r="B1967" s="2">
        <f>IF(A1967&lt;=0,0,INT((A1967-1)/10)+1)</f>
        <v>197</v>
      </c>
      <c r="C1967" s="3">
        <f>IF(A1967&lt;=0,0,MIN(24+8*MAX(A1967-3,0),100))</f>
        <v>100</v>
      </c>
      <c r="D1967" s="3">
        <f>IF(A1967&lt;=0,0,MAX(FLOOR(C1967/A1967,1),1))</f>
        <v>1</v>
      </c>
      <c r="E1967" s="3">
        <f>IF(A1967&lt;=0,0,MAX(D1967*B1967+2,4))</f>
        <v>199</v>
      </c>
      <c r="F1967" s="4">
        <f>IF(C1967=0,0,MAX(C1967-E1967,0)/C1967)</f>
        <v>0</v>
      </c>
      <c r="G1967" s="3">
        <f>ROUND(A1967*CfgRawCapacityPerServerTB,4)</f>
        <v>5659200</v>
      </c>
      <c r="H1967" s="3">
        <f>ROUND(G1967*F1967,4)</f>
        <v>0</v>
      </c>
      <c r="I1967" s="3">
        <f>ROUND(H1967*CfgCapacityHeadroomFactor,4)</f>
        <v>0</v>
      </c>
      <c r="J1967" s="4">
        <f>IF(G1967=0,0,ROUND(H1967/G1967*100,2))</f>
        <v>0</v>
      </c>
    </row>
    <row r="1968" spans="1:10">
      <c r="A1968">
        <v>1966</v>
      </c>
      <c r="B1968" s="2">
        <f>IF(A1968&lt;=0,0,INT((A1968-1)/10)+1)</f>
        <v>197</v>
      </c>
      <c r="C1968" s="3">
        <f>IF(A1968&lt;=0,0,MIN(24+8*MAX(A1968-3,0),100))</f>
        <v>100</v>
      </c>
      <c r="D1968" s="3">
        <f>IF(A1968&lt;=0,0,MAX(FLOOR(C1968/A1968,1),1))</f>
        <v>1</v>
      </c>
      <c r="E1968" s="3">
        <f>IF(A1968&lt;=0,0,MAX(D1968*B1968+2,4))</f>
        <v>199</v>
      </c>
      <c r="F1968" s="4">
        <f>IF(C1968=0,0,MAX(C1968-E1968,0)/C1968)</f>
        <v>0</v>
      </c>
      <c r="G1968" s="3">
        <f>ROUND(A1968*CfgRawCapacityPerServerTB,4)</f>
        <v>5662080</v>
      </c>
      <c r="H1968" s="3">
        <f>ROUND(G1968*F1968,4)</f>
        <v>0</v>
      </c>
      <c r="I1968" s="3">
        <f>ROUND(H1968*CfgCapacityHeadroomFactor,4)</f>
        <v>0</v>
      </c>
      <c r="J1968" s="4">
        <f>IF(G1968=0,0,ROUND(H1968/G1968*100,2))</f>
        <v>0</v>
      </c>
    </row>
    <row r="1969" spans="1:10">
      <c r="A1969">
        <v>1967</v>
      </c>
      <c r="B1969" s="2">
        <f>IF(A1969&lt;=0,0,INT((A1969-1)/10)+1)</f>
        <v>197</v>
      </c>
      <c r="C1969" s="3">
        <f>IF(A1969&lt;=0,0,MIN(24+8*MAX(A1969-3,0),100))</f>
        <v>100</v>
      </c>
      <c r="D1969" s="3">
        <f>IF(A1969&lt;=0,0,MAX(FLOOR(C1969/A1969,1),1))</f>
        <v>1</v>
      </c>
      <c r="E1969" s="3">
        <f>IF(A1969&lt;=0,0,MAX(D1969*B1969+2,4))</f>
        <v>199</v>
      </c>
      <c r="F1969" s="4">
        <f>IF(C1969=0,0,MAX(C1969-E1969,0)/C1969)</f>
        <v>0</v>
      </c>
      <c r="G1969" s="3">
        <f>ROUND(A1969*CfgRawCapacityPerServerTB,4)</f>
        <v>5664960</v>
      </c>
      <c r="H1969" s="3">
        <f>ROUND(G1969*F1969,4)</f>
        <v>0</v>
      </c>
      <c r="I1969" s="3">
        <f>ROUND(H1969*CfgCapacityHeadroomFactor,4)</f>
        <v>0</v>
      </c>
      <c r="J1969" s="4">
        <f>IF(G1969=0,0,ROUND(H1969/G1969*100,2))</f>
        <v>0</v>
      </c>
    </row>
    <row r="1970" spans="1:10">
      <c r="A1970">
        <v>1968</v>
      </c>
      <c r="B1970" s="2">
        <f>IF(A1970&lt;=0,0,INT((A1970-1)/10)+1)</f>
        <v>197</v>
      </c>
      <c r="C1970" s="3">
        <f>IF(A1970&lt;=0,0,MIN(24+8*MAX(A1970-3,0),100))</f>
        <v>100</v>
      </c>
      <c r="D1970" s="3">
        <f>IF(A1970&lt;=0,0,MAX(FLOOR(C1970/A1970,1),1))</f>
        <v>1</v>
      </c>
      <c r="E1970" s="3">
        <f>IF(A1970&lt;=0,0,MAX(D1970*B1970+2,4))</f>
        <v>199</v>
      </c>
      <c r="F1970" s="4">
        <f>IF(C1970=0,0,MAX(C1970-E1970,0)/C1970)</f>
        <v>0</v>
      </c>
      <c r="G1970" s="3">
        <f>ROUND(A1970*CfgRawCapacityPerServerTB,4)</f>
        <v>5667840</v>
      </c>
      <c r="H1970" s="3">
        <f>ROUND(G1970*F1970,4)</f>
        <v>0</v>
      </c>
      <c r="I1970" s="3">
        <f>ROUND(H1970*CfgCapacityHeadroomFactor,4)</f>
        <v>0</v>
      </c>
      <c r="J1970" s="4">
        <f>IF(G1970=0,0,ROUND(H1970/G1970*100,2))</f>
        <v>0</v>
      </c>
    </row>
    <row r="1971" spans="1:10">
      <c r="A1971">
        <v>1969</v>
      </c>
      <c r="B1971" s="2">
        <f>IF(A1971&lt;=0,0,INT((A1971-1)/10)+1)</f>
        <v>197</v>
      </c>
      <c r="C1971" s="3">
        <f>IF(A1971&lt;=0,0,MIN(24+8*MAX(A1971-3,0),100))</f>
        <v>100</v>
      </c>
      <c r="D1971" s="3">
        <f>IF(A1971&lt;=0,0,MAX(FLOOR(C1971/A1971,1),1))</f>
        <v>1</v>
      </c>
      <c r="E1971" s="3">
        <f>IF(A1971&lt;=0,0,MAX(D1971*B1971+2,4))</f>
        <v>199</v>
      </c>
      <c r="F1971" s="4">
        <f>IF(C1971=0,0,MAX(C1971-E1971,0)/C1971)</f>
        <v>0</v>
      </c>
      <c r="G1971" s="3">
        <f>ROUND(A1971*CfgRawCapacityPerServerTB,4)</f>
        <v>5670720</v>
      </c>
      <c r="H1971" s="3">
        <f>ROUND(G1971*F1971,4)</f>
        <v>0</v>
      </c>
      <c r="I1971" s="3">
        <f>ROUND(H1971*CfgCapacityHeadroomFactor,4)</f>
        <v>0</v>
      </c>
      <c r="J1971" s="4">
        <f>IF(G1971=0,0,ROUND(H1971/G1971*100,2))</f>
        <v>0</v>
      </c>
    </row>
    <row r="1972" spans="1:10">
      <c r="A1972">
        <v>1970</v>
      </c>
      <c r="B1972" s="2">
        <f>IF(A1972&lt;=0,0,INT((A1972-1)/10)+1)</f>
        <v>197</v>
      </c>
      <c r="C1972" s="3">
        <f>IF(A1972&lt;=0,0,MIN(24+8*MAX(A1972-3,0),100))</f>
        <v>100</v>
      </c>
      <c r="D1972" s="3">
        <f>IF(A1972&lt;=0,0,MAX(FLOOR(C1972/A1972,1),1))</f>
        <v>1</v>
      </c>
      <c r="E1972" s="3">
        <f>IF(A1972&lt;=0,0,MAX(D1972*B1972+2,4))</f>
        <v>199</v>
      </c>
      <c r="F1972" s="4">
        <f>IF(C1972=0,0,MAX(C1972-E1972,0)/C1972)</f>
        <v>0</v>
      </c>
      <c r="G1972" s="3">
        <f>ROUND(A1972*CfgRawCapacityPerServerTB,4)</f>
        <v>5673600</v>
      </c>
      <c r="H1972" s="3">
        <f>ROUND(G1972*F1972,4)</f>
        <v>0</v>
      </c>
      <c r="I1972" s="3">
        <f>ROUND(H1972*CfgCapacityHeadroomFactor,4)</f>
        <v>0</v>
      </c>
      <c r="J1972" s="4">
        <f>IF(G1972=0,0,ROUND(H1972/G1972*100,2))</f>
        <v>0</v>
      </c>
    </row>
    <row r="1973" spans="1:10">
      <c r="A1973">
        <v>1971</v>
      </c>
      <c r="B1973" s="2">
        <f>IF(A1973&lt;=0,0,INT((A1973-1)/10)+1)</f>
        <v>198</v>
      </c>
      <c r="C1973" s="3">
        <f>IF(A1973&lt;=0,0,MIN(24+8*MAX(A1973-3,0),100))</f>
        <v>100</v>
      </c>
      <c r="D1973" s="3">
        <f>IF(A1973&lt;=0,0,MAX(FLOOR(C1973/A1973,1),1))</f>
        <v>1</v>
      </c>
      <c r="E1973" s="3">
        <f>IF(A1973&lt;=0,0,MAX(D1973*B1973+2,4))</f>
        <v>200</v>
      </c>
      <c r="F1973" s="4">
        <f>IF(C1973=0,0,MAX(C1973-E1973,0)/C1973)</f>
        <v>0</v>
      </c>
      <c r="G1973" s="3">
        <f>ROUND(A1973*CfgRawCapacityPerServerTB,4)</f>
        <v>5676480</v>
      </c>
      <c r="H1973" s="3">
        <f>ROUND(G1973*F1973,4)</f>
        <v>0</v>
      </c>
      <c r="I1973" s="3">
        <f>ROUND(H1973*CfgCapacityHeadroomFactor,4)</f>
        <v>0</v>
      </c>
      <c r="J1973" s="4">
        <f>IF(G1973=0,0,ROUND(H1973/G1973*100,2))</f>
        <v>0</v>
      </c>
    </row>
    <row r="1974" spans="1:10">
      <c r="A1974">
        <v>1972</v>
      </c>
      <c r="B1974" s="2">
        <f>IF(A1974&lt;=0,0,INT((A1974-1)/10)+1)</f>
        <v>198</v>
      </c>
      <c r="C1974" s="3">
        <f>IF(A1974&lt;=0,0,MIN(24+8*MAX(A1974-3,0),100))</f>
        <v>100</v>
      </c>
      <c r="D1974" s="3">
        <f>IF(A1974&lt;=0,0,MAX(FLOOR(C1974/A1974,1),1))</f>
        <v>1</v>
      </c>
      <c r="E1974" s="3">
        <f>IF(A1974&lt;=0,0,MAX(D1974*B1974+2,4))</f>
        <v>200</v>
      </c>
      <c r="F1974" s="4">
        <f>IF(C1974=0,0,MAX(C1974-E1974,0)/C1974)</f>
        <v>0</v>
      </c>
      <c r="G1974" s="3">
        <f>ROUND(A1974*CfgRawCapacityPerServerTB,4)</f>
        <v>5679360</v>
      </c>
      <c r="H1974" s="3">
        <f>ROUND(G1974*F1974,4)</f>
        <v>0</v>
      </c>
      <c r="I1974" s="3">
        <f>ROUND(H1974*CfgCapacityHeadroomFactor,4)</f>
        <v>0</v>
      </c>
      <c r="J1974" s="4">
        <f>IF(G1974=0,0,ROUND(H1974/G1974*100,2))</f>
        <v>0</v>
      </c>
    </row>
    <row r="1975" spans="1:10">
      <c r="A1975">
        <v>1973</v>
      </c>
      <c r="B1975" s="2">
        <f>IF(A1975&lt;=0,0,INT((A1975-1)/10)+1)</f>
        <v>198</v>
      </c>
      <c r="C1975" s="3">
        <f>IF(A1975&lt;=0,0,MIN(24+8*MAX(A1975-3,0),100))</f>
        <v>100</v>
      </c>
      <c r="D1975" s="3">
        <f>IF(A1975&lt;=0,0,MAX(FLOOR(C1975/A1975,1),1))</f>
        <v>1</v>
      </c>
      <c r="E1975" s="3">
        <f>IF(A1975&lt;=0,0,MAX(D1975*B1975+2,4))</f>
        <v>200</v>
      </c>
      <c r="F1975" s="4">
        <f>IF(C1975=0,0,MAX(C1975-E1975,0)/C1975)</f>
        <v>0</v>
      </c>
      <c r="G1975" s="3">
        <f>ROUND(A1975*CfgRawCapacityPerServerTB,4)</f>
        <v>5682240</v>
      </c>
      <c r="H1975" s="3">
        <f>ROUND(G1975*F1975,4)</f>
        <v>0</v>
      </c>
      <c r="I1975" s="3">
        <f>ROUND(H1975*CfgCapacityHeadroomFactor,4)</f>
        <v>0</v>
      </c>
      <c r="J1975" s="4">
        <f>IF(G1975=0,0,ROUND(H1975/G1975*100,2))</f>
        <v>0</v>
      </c>
    </row>
    <row r="1976" spans="1:10">
      <c r="A1976">
        <v>1974</v>
      </c>
      <c r="B1976" s="2">
        <f>IF(A1976&lt;=0,0,INT((A1976-1)/10)+1)</f>
        <v>198</v>
      </c>
      <c r="C1976" s="3">
        <f>IF(A1976&lt;=0,0,MIN(24+8*MAX(A1976-3,0),100))</f>
        <v>100</v>
      </c>
      <c r="D1976" s="3">
        <f>IF(A1976&lt;=0,0,MAX(FLOOR(C1976/A1976,1),1))</f>
        <v>1</v>
      </c>
      <c r="E1976" s="3">
        <f>IF(A1976&lt;=0,0,MAX(D1976*B1976+2,4))</f>
        <v>200</v>
      </c>
      <c r="F1976" s="4">
        <f>IF(C1976=0,0,MAX(C1976-E1976,0)/C1976)</f>
        <v>0</v>
      </c>
      <c r="G1976" s="3">
        <f>ROUND(A1976*CfgRawCapacityPerServerTB,4)</f>
        <v>5685120</v>
      </c>
      <c r="H1976" s="3">
        <f>ROUND(G1976*F1976,4)</f>
        <v>0</v>
      </c>
      <c r="I1976" s="3">
        <f>ROUND(H1976*CfgCapacityHeadroomFactor,4)</f>
        <v>0</v>
      </c>
      <c r="J1976" s="4">
        <f>IF(G1976=0,0,ROUND(H1976/G1976*100,2))</f>
        <v>0</v>
      </c>
    </row>
    <row r="1977" spans="1:10">
      <c r="A1977">
        <v>1975</v>
      </c>
      <c r="B1977" s="2">
        <f>IF(A1977&lt;=0,0,INT((A1977-1)/10)+1)</f>
        <v>198</v>
      </c>
      <c r="C1977" s="3">
        <f>IF(A1977&lt;=0,0,MIN(24+8*MAX(A1977-3,0),100))</f>
        <v>100</v>
      </c>
      <c r="D1977" s="3">
        <f>IF(A1977&lt;=0,0,MAX(FLOOR(C1977/A1977,1),1))</f>
        <v>1</v>
      </c>
      <c r="E1977" s="3">
        <f>IF(A1977&lt;=0,0,MAX(D1977*B1977+2,4))</f>
        <v>200</v>
      </c>
      <c r="F1977" s="4">
        <f>IF(C1977=0,0,MAX(C1977-E1977,0)/C1977)</f>
        <v>0</v>
      </c>
      <c r="G1977" s="3">
        <f>ROUND(A1977*CfgRawCapacityPerServerTB,4)</f>
        <v>5688000</v>
      </c>
      <c r="H1977" s="3">
        <f>ROUND(G1977*F1977,4)</f>
        <v>0</v>
      </c>
      <c r="I1977" s="3">
        <f>ROUND(H1977*CfgCapacityHeadroomFactor,4)</f>
        <v>0</v>
      </c>
      <c r="J1977" s="4">
        <f>IF(G1977=0,0,ROUND(H1977/G1977*100,2))</f>
        <v>0</v>
      </c>
    </row>
    <row r="1978" spans="1:10">
      <c r="A1978">
        <v>1976</v>
      </c>
      <c r="B1978" s="2">
        <f>IF(A1978&lt;=0,0,INT((A1978-1)/10)+1)</f>
        <v>198</v>
      </c>
      <c r="C1978" s="3">
        <f>IF(A1978&lt;=0,0,MIN(24+8*MAX(A1978-3,0),100))</f>
        <v>100</v>
      </c>
      <c r="D1978" s="3">
        <f>IF(A1978&lt;=0,0,MAX(FLOOR(C1978/A1978,1),1))</f>
        <v>1</v>
      </c>
      <c r="E1978" s="3">
        <f>IF(A1978&lt;=0,0,MAX(D1978*B1978+2,4))</f>
        <v>200</v>
      </c>
      <c r="F1978" s="4">
        <f>IF(C1978=0,0,MAX(C1978-E1978,0)/C1978)</f>
        <v>0</v>
      </c>
      <c r="G1978" s="3">
        <f>ROUND(A1978*CfgRawCapacityPerServerTB,4)</f>
        <v>5690880</v>
      </c>
      <c r="H1978" s="3">
        <f>ROUND(G1978*F1978,4)</f>
        <v>0</v>
      </c>
      <c r="I1978" s="3">
        <f>ROUND(H1978*CfgCapacityHeadroomFactor,4)</f>
        <v>0</v>
      </c>
      <c r="J1978" s="4">
        <f>IF(G1978=0,0,ROUND(H1978/G1978*100,2))</f>
        <v>0</v>
      </c>
    </row>
    <row r="1979" spans="1:10">
      <c r="A1979">
        <v>1977</v>
      </c>
      <c r="B1979" s="2">
        <f>IF(A1979&lt;=0,0,INT((A1979-1)/10)+1)</f>
        <v>198</v>
      </c>
      <c r="C1979" s="3">
        <f>IF(A1979&lt;=0,0,MIN(24+8*MAX(A1979-3,0),100))</f>
        <v>100</v>
      </c>
      <c r="D1979" s="3">
        <f>IF(A1979&lt;=0,0,MAX(FLOOR(C1979/A1979,1),1))</f>
        <v>1</v>
      </c>
      <c r="E1979" s="3">
        <f>IF(A1979&lt;=0,0,MAX(D1979*B1979+2,4))</f>
        <v>200</v>
      </c>
      <c r="F1979" s="4">
        <f>IF(C1979=0,0,MAX(C1979-E1979,0)/C1979)</f>
        <v>0</v>
      </c>
      <c r="G1979" s="3">
        <f>ROUND(A1979*CfgRawCapacityPerServerTB,4)</f>
        <v>5693760</v>
      </c>
      <c r="H1979" s="3">
        <f>ROUND(G1979*F1979,4)</f>
        <v>0</v>
      </c>
      <c r="I1979" s="3">
        <f>ROUND(H1979*CfgCapacityHeadroomFactor,4)</f>
        <v>0</v>
      </c>
      <c r="J1979" s="4">
        <f>IF(G1979=0,0,ROUND(H1979/G1979*100,2))</f>
        <v>0</v>
      </c>
    </row>
    <row r="1980" spans="1:10">
      <c r="A1980">
        <v>1978</v>
      </c>
      <c r="B1980" s="2">
        <f>IF(A1980&lt;=0,0,INT((A1980-1)/10)+1)</f>
        <v>198</v>
      </c>
      <c r="C1980" s="3">
        <f>IF(A1980&lt;=0,0,MIN(24+8*MAX(A1980-3,0),100))</f>
        <v>100</v>
      </c>
      <c r="D1980" s="3">
        <f>IF(A1980&lt;=0,0,MAX(FLOOR(C1980/A1980,1),1))</f>
        <v>1</v>
      </c>
      <c r="E1980" s="3">
        <f>IF(A1980&lt;=0,0,MAX(D1980*B1980+2,4))</f>
        <v>200</v>
      </c>
      <c r="F1980" s="4">
        <f>IF(C1980=0,0,MAX(C1980-E1980,0)/C1980)</f>
        <v>0</v>
      </c>
      <c r="G1980" s="3">
        <f>ROUND(A1980*CfgRawCapacityPerServerTB,4)</f>
        <v>5696640</v>
      </c>
      <c r="H1980" s="3">
        <f>ROUND(G1980*F1980,4)</f>
        <v>0</v>
      </c>
      <c r="I1980" s="3">
        <f>ROUND(H1980*CfgCapacityHeadroomFactor,4)</f>
        <v>0</v>
      </c>
      <c r="J1980" s="4">
        <f>IF(G1980=0,0,ROUND(H1980/G1980*100,2))</f>
        <v>0</v>
      </c>
    </row>
    <row r="1981" spans="1:10">
      <c r="A1981">
        <v>1979</v>
      </c>
      <c r="B1981" s="2">
        <f>IF(A1981&lt;=0,0,INT((A1981-1)/10)+1)</f>
        <v>198</v>
      </c>
      <c r="C1981" s="3">
        <f>IF(A1981&lt;=0,0,MIN(24+8*MAX(A1981-3,0),100))</f>
        <v>100</v>
      </c>
      <c r="D1981" s="3">
        <f>IF(A1981&lt;=0,0,MAX(FLOOR(C1981/A1981,1),1))</f>
        <v>1</v>
      </c>
      <c r="E1981" s="3">
        <f>IF(A1981&lt;=0,0,MAX(D1981*B1981+2,4))</f>
        <v>200</v>
      </c>
      <c r="F1981" s="4">
        <f>IF(C1981=0,0,MAX(C1981-E1981,0)/C1981)</f>
        <v>0</v>
      </c>
      <c r="G1981" s="3">
        <f>ROUND(A1981*CfgRawCapacityPerServerTB,4)</f>
        <v>5699520</v>
      </c>
      <c r="H1981" s="3">
        <f>ROUND(G1981*F1981,4)</f>
        <v>0</v>
      </c>
      <c r="I1981" s="3">
        <f>ROUND(H1981*CfgCapacityHeadroomFactor,4)</f>
        <v>0</v>
      </c>
      <c r="J1981" s="4">
        <f>IF(G1981=0,0,ROUND(H1981/G1981*100,2))</f>
        <v>0</v>
      </c>
    </row>
    <row r="1982" spans="1:10">
      <c r="A1982">
        <v>1980</v>
      </c>
      <c r="B1982" s="2">
        <f>IF(A1982&lt;=0,0,INT((A1982-1)/10)+1)</f>
        <v>198</v>
      </c>
      <c r="C1982" s="3">
        <f>IF(A1982&lt;=0,0,MIN(24+8*MAX(A1982-3,0),100))</f>
        <v>100</v>
      </c>
      <c r="D1982" s="3">
        <f>IF(A1982&lt;=0,0,MAX(FLOOR(C1982/A1982,1),1))</f>
        <v>1</v>
      </c>
      <c r="E1982" s="3">
        <f>IF(A1982&lt;=0,0,MAX(D1982*B1982+2,4))</f>
        <v>200</v>
      </c>
      <c r="F1982" s="4">
        <f>IF(C1982=0,0,MAX(C1982-E1982,0)/C1982)</f>
        <v>0</v>
      </c>
      <c r="G1982" s="3">
        <f>ROUND(A1982*CfgRawCapacityPerServerTB,4)</f>
        <v>5702400</v>
      </c>
      <c r="H1982" s="3">
        <f>ROUND(G1982*F1982,4)</f>
        <v>0</v>
      </c>
      <c r="I1982" s="3">
        <f>ROUND(H1982*CfgCapacityHeadroomFactor,4)</f>
        <v>0</v>
      </c>
      <c r="J1982" s="4">
        <f>IF(G1982=0,0,ROUND(H1982/G1982*100,2))</f>
        <v>0</v>
      </c>
    </row>
    <row r="1983" spans="1:10">
      <c r="A1983">
        <v>1981</v>
      </c>
      <c r="B1983" s="2">
        <f>IF(A1983&lt;=0,0,INT((A1983-1)/10)+1)</f>
        <v>199</v>
      </c>
      <c r="C1983" s="3">
        <f>IF(A1983&lt;=0,0,MIN(24+8*MAX(A1983-3,0),100))</f>
        <v>100</v>
      </c>
      <c r="D1983" s="3">
        <f>IF(A1983&lt;=0,0,MAX(FLOOR(C1983/A1983,1),1))</f>
        <v>1</v>
      </c>
      <c r="E1983" s="3">
        <f>IF(A1983&lt;=0,0,MAX(D1983*B1983+2,4))</f>
        <v>201</v>
      </c>
      <c r="F1983" s="4">
        <f>IF(C1983=0,0,MAX(C1983-E1983,0)/C1983)</f>
        <v>0</v>
      </c>
      <c r="G1983" s="3">
        <f>ROUND(A1983*CfgRawCapacityPerServerTB,4)</f>
        <v>5705280</v>
      </c>
      <c r="H1983" s="3">
        <f>ROUND(G1983*F1983,4)</f>
        <v>0</v>
      </c>
      <c r="I1983" s="3">
        <f>ROUND(H1983*CfgCapacityHeadroomFactor,4)</f>
        <v>0</v>
      </c>
      <c r="J1983" s="4">
        <f>IF(G1983=0,0,ROUND(H1983/G1983*100,2))</f>
        <v>0</v>
      </c>
    </row>
    <row r="1984" spans="1:10">
      <c r="A1984">
        <v>1982</v>
      </c>
      <c r="B1984" s="2">
        <f>IF(A1984&lt;=0,0,INT((A1984-1)/10)+1)</f>
        <v>199</v>
      </c>
      <c r="C1984" s="3">
        <f>IF(A1984&lt;=0,0,MIN(24+8*MAX(A1984-3,0),100))</f>
        <v>100</v>
      </c>
      <c r="D1984" s="3">
        <f>IF(A1984&lt;=0,0,MAX(FLOOR(C1984/A1984,1),1))</f>
        <v>1</v>
      </c>
      <c r="E1984" s="3">
        <f>IF(A1984&lt;=0,0,MAX(D1984*B1984+2,4))</f>
        <v>201</v>
      </c>
      <c r="F1984" s="4">
        <f>IF(C1984=0,0,MAX(C1984-E1984,0)/C1984)</f>
        <v>0</v>
      </c>
      <c r="G1984" s="3">
        <f>ROUND(A1984*CfgRawCapacityPerServerTB,4)</f>
        <v>5708160</v>
      </c>
      <c r="H1984" s="3">
        <f>ROUND(G1984*F1984,4)</f>
        <v>0</v>
      </c>
      <c r="I1984" s="3">
        <f>ROUND(H1984*CfgCapacityHeadroomFactor,4)</f>
        <v>0</v>
      </c>
      <c r="J1984" s="4">
        <f>IF(G1984=0,0,ROUND(H1984/G1984*100,2))</f>
        <v>0</v>
      </c>
    </row>
    <row r="1985" spans="1:10">
      <c r="A1985">
        <v>1983</v>
      </c>
      <c r="B1985" s="2">
        <f>IF(A1985&lt;=0,0,INT((A1985-1)/10)+1)</f>
        <v>199</v>
      </c>
      <c r="C1985" s="3">
        <f>IF(A1985&lt;=0,0,MIN(24+8*MAX(A1985-3,0),100))</f>
        <v>100</v>
      </c>
      <c r="D1985" s="3">
        <f>IF(A1985&lt;=0,0,MAX(FLOOR(C1985/A1985,1),1))</f>
        <v>1</v>
      </c>
      <c r="E1985" s="3">
        <f>IF(A1985&lt;=0,0,MAX(D1985*B1985+2,4))</f>
        <v>201</v>
      </c>
      <c r="F1985" s="4">
        <f>IF(C1985=0,0,MAX(C1985-E1985,0)/C1985)</f>
        <v>0</v>
      </c>
      <c r="G1985" s="3">
        <f>ROUND(A1985*CfgRawCapacityPerServerTB,4)</f>
        <v>5711040</v>
      </c>
      <c r="H1985" s="3">
        <f>ROUND(G1985*F1985,4)</f>
        <v>0</v>
      </c>
      <c r="I1985" s="3">
        <f>ROUND(H1985*CfgCapacityHeadroomFactor,4)</f>
        <v>0</v>
      </c>
      <c r="J1985" s="4">
        <f>IF(G1985=0,0,ROUND(H1985/G1985*100,2))</f>
        <v>0</v>
      </c>
    </row>
    <row r="1986" spans="1:10">
      <c r="A1986">
        <v>1984</v>
      </c>
      <c r="B1986" s="2">
        <f>IF(A1986&lt;=0,0,INT((A1986-1)/10)+1)</f>
        <v>199</v>
      </c>
      <c r="C1986" s="3">
        <f>IF(A1986&lt;=0,0,MIN(24+8*MAX(A1986-3,0),100))</f>
        <v>100</v>
      </c>
      <c r="D1986" s="3">
        <f>IF(A1986&lt;=0,0,MAX(FLOOR(C1986/A1986,1),1))</f>
        <v>1</v>
      </c>
      <c r="E1986" s="3">
        <f>IF(A1986&lt;=0,0,MAX(D1986*B1986+2,4))</f>
        <v>201</v>
      </c>
      <c r="F1986" s="4">
        <f>IF(C1986=0,0,MAX(C1986-E1986,0)/C1986)</f>
        <v>0</v>
      </c>
      <c r="G1986" s="3">
        <f>ROUND(A1986*CfgRawCapacityPerServerTB,4)</f>
        <v>5713920</v>
      </c>
      <c r="H1986" s="3">
        <f>ROUND(G1986*F1986,4)</f>
        <v>0</v>
      </c>
      <c r="I1986" s="3">
        <f>ROUND(H1986*CfgCapacityHeadroomFactor,4)</f>
        <v>0</v>
      </c>
      <c r="J1986" s="4">
        <f>IF(G1986=0,0,ROUND(H1986/G1986*100,2))</f>
        <v>0</v>
      </c>
    </row>
    <row r="1987" spans="1:10">
      <c r="A1987">
        <v>1985</v>
      </c>
      <c r="B1987" s="2">
        <f>IF(A1987&lt;=0,0,INT((A1987-1)/10)+1)</f>
        <v>199</v>
      </c>
      <c r="C1987" s="3">
        <f>IF(A1987&lt;=0,0,MIN(24+8*MAX(A1987-3,0),100))</f>
        <v>100</v>
      </c>
      <c r="D1987" s="3">
        <f>IF(A1987&lt;=0,0,MAX(FLOOR(C1987/A1987,1),1))</f>
        <v>1</v>
      </c>
      <c r="E1987" s="3">
        <f>IF(A1987&lt;=0,0,MAX(D1987*B1987+2,4))</f>
        <v>201</v>
      </c>
      <c r="F1987" s="4">
        <f>IF(C1987=0,0,MAX(C1987-E1987,0)/C1987)</f>
        <v>0</v>
      </c>
      <c r="G1987" s="3">
        <f>ROUND(A1987*CfgRawCapacityPerServerTB,4)</f>
        <v>5716800</v>
      </c>
      <c r="H1987" s="3">
        <f>ROUND(G1987*F1987,4)</f>
        <v>0</v>
      </c>
      <c r="I1987" s="3">
        <f>ROUND(H1987*CfgCapacityHeadroomFactor,4)</f>
        <v>0</v>
      </c>
      <c r="J1987" s="4">
        <f>IF(G1987=0,0,ROUND(H1987/G1987*100,2))</f>
        <v>0</v>
      </c>
    </row>
    <row r="1988" spans="1:10">
      <c r="A1988">
        <v>1986</v>
      </c>
      <c r="B1988" s="2">
        <f>IF(A1988&lt;=0,0,INT((A1988-1)/10)+1)</f>
        <v>199</v>
      </c>
      <c r="C1988" s="3">
        <f>IF(A1988&lt;=0,0,MIN(24+8*MAX(A1988-3,0),100))</f>
        <v>100</v>
      </c>
      <c r="D1988" s="3">
        <f>IF(A1988&lt;=0,0,MAX(FLOOR(C1988/A1988,1),1))</f>
        <v>1</v>
      </c>
      <c r="E1988" s="3">
        <f>IF(A1988&lt;=0,0,MAX(D1988*B1988+2,4))</f>
        <v>201</v>
      </c>
      <c r="F1988" s="4">
        <f>IF(C1988=0,0,MAX(C1988-E1988,0)/C1988)</f>
        <v>0</v>
      </c>
      <c r="G1988" s="3">
        <f>ROUND(A1988*CfgRawCapacityPerServerTB,4)</f>
        <v>5719680</v>
      </c>
      <c r="H1988" s="3">
        <f>ROUND(G1988*F1988,4)</f>
        <v>0</v>
      </c>
      <c r="I1988" s="3">
        <f>ROUND(H1988*CfgCapacityHeadroomFactor,4)</f>
        <v>0</v>
      </c>
      <c r="J1988" s="4">
        <f>IF(G1988=0,0,ROUND(H1988/G1988*100,2))</f>
        <v>0</v>
      </c>
    </row>
    <row r="1989" spans="1:10">
      <c r="A1989">
        <v>1987</v>
      </c>
      <c r="B1989" s="2">
        <f>IF(A1989&lt;=0,0,INT((A1989-1)/10)+1)</f>
        <v>199</v>
      </c>
      <c r="C1989" s="3">
        <f>IF(A1989&lt;=0,0,MIN(24+8*MAX(A1989-3,0),100))</f>
        <v>100</v>
      </c>
      <c r="D1989" s="3">
        <f>IF(A1989&lt;=0,0,MAX(FLOOR(C1989/A1989,1),1))</f>
        <v>1</v>
      </c>
      <c r="E1989" s="3">
        <f>IF(A1989&lt;=0,0,MAX(D1989*B1989+2,4))</f>
        <v>201</v>
      </c>
      <c r="F1989" s="4">
        <f>IF(C1989=0,0,MAX(C1989-E1989,0)/C1989)</f>
        <v>0</v>
      </c>
      <c r="G1989" s="3">
        <f>ROUND(A1989*CfgRawCapacityPerServerTB,4)</f>
        <v>5722560</v>
      </c>
      <c r="H1989" s="3">
        <f>ROUND(G1989*F1989,4)</f>
        <v>0</v>
      </c>
      <c r="I1989" s="3">
        <f>ROUND(H1989*CfgCapacityHeadroomFactor,4)</f>
        <v>0</v>
      </c>
      <c r="J1989" s="4">
        <f>IF(G1989=0,0,ROUND(H1989/G1989*100,2))</f>
        <v>0</v>
      </c>
    </row>
    <row r="1990" spans="1:10">
      <c r="A1990">
        <v>1988</v>
      </c>
      <c r="B1990" s="2">
        <f>IF(A1990&lt;=0,0,INT((A1990-1)/10)+1)</f>
        <v>199</v>
      </c>
      <c r="C1990" s="3">
        <f>IF(A1990&lt;=0,0,MIN(24+8*MAX(A1990-3,0),100))</f>
        <v>100</v>
      </c>
      <c r="D1990" s="3">
        <f>IF(A1990&lt;=0,0,MAX(FLOOR(C1990/A1990,1),1))</f>
        <v>1</v>
      </c>
      <c r="E1990" s="3">
        <f>IF(A1990&lt;=0,0,MAX(D1990*B1990+2,4))</f>
        <v>201</v>
      </c>
      <c r="F1990" s="4">
        <f>IF(C1990=0,0,MAX(C1990-E1990,0)/C1990)</f>
        <v>0</v>
      </c>
      <c r="G1990" s="3">
        <f>ROUND(A1990*CfgRawCapacityPerServerTB,4)</f>
        <v>5725440</v>
      </c>
      <c r="H1990" s="3">
        <f>ROUND(G1990*F1990,4)</f>
        <v>0</v>
      </c>
      <c r="I1990" s="3">
        <f>ROUND(H1990*CfgCapacityHeadroomFactor,4)</f>
        <v>0</v>
      </c>
      <c r="J1990" s="4">
        <f>IF(G1990=0,0,ROUND(H1990/G1990*100,2))</f>
        <v>0</v>
      </c>
    </row>
    <row r="1991" spans="1:10">
      <c r="A1991">
        <v>1989</v>
      </c>
      <c r="B1991" s="2">
        <f>IF(A1991&lt;=0,0,INT((A1991-1)/10)+1)</f>
        <v>199</v>
      </c>
      <c r="C1991" s="3">
        <f>IF(A1991&lt;=0,0,MIN(24+8*MAX(A1991-3,0),100))</f>
        <v>100</v>
      </c>
      <c r="D1991" s="3">
        <f>IF(A1991&lt;=0,0,MAX(FLOOR(C1991/A1991,1),1))</f>
        <v>1</v>
      </c>
      <c r="E1991" s="3">
        <f>IF(A1991&lt;=0,0,MAX(D1991*B1991+2,4))</f>
        <v>201</v>
      </c>
      <c r="F1991" s="4">
        <f>IF(C1991=0,0,MAX(C1991-E1991,0)/C1991)</f>
        <v>0</v>
      </c>
      <c r="G1991" s="3">
        <f>ROUND(A1991*CfgRawCapacityPerServerTB,4)</f>
        <v>5728320</v>
      </c>
      <c r="H1991" s="3">
        <f>ROUND(G1991*F1991,4)</f>
        <v>0</v>
      </c>
      <c r="I1991" s="3">
        <f>ROUND(H1991*CfgCapacityHeadroomFactor,4)</f>
        <v>0</v>
      </c>
      <c r="J1991" s="4">
        <f>IF(G1991=0,0,ROUND(H1991/G1991*100,2))</f>
        <v>0</v>
      </c>
    </row>
    <row r="1992" spans="1:10">
      <c r="A1992">
        <v>1990</v>
      </c>
      <c r="B1992" s="2">
        <f>IF(A1992&lt;=0,0,INT((A1992-1)/10)+1)</f>
        <v>199</v>
      </c>
      <c r="C1992" s="3">
        <f>IF(A1992&lt;=0,0,MIN(24+8*MAX(A1992-3,0),100))</f>
        <v>100</v>
      </c>
      <c r="D1992" s="3">
        <f>IF(A1992&lt;=0,0,MAX(FLOOR(C1992/A1992,1),1))</f>
        <v>1</v>
      </c>
      <c r="E1992" s="3">
        <f>IF(A1992&lt;=0,0,MAX(D1992*B1992+2,4))</f>
        <v>201</v>
      </c>
      <c r="F1992" s="4">
        <f>IF(C1992=0,0,MAX(C1992-E1992,0)/C1992)</f>
        <v>0</v>
      </c>
      <c r="G1992" s="3">
        <f>ROUND(A1992*CfgRawCapacityPerServerTB,4)</f>
        <v>5731200</v>
      </c>
      <c r="H1992" s="3">
        <f>ROUND(G1992*F1992,4)</f>
        <v>0</v>
      </c>
      <c r="I1992" s="3">
        <f>ROUND(H1992*CfgCapacityHeadroomFactor,4)</f>
        <v>0</v>
      </c>
      <c r="J1992" s="4">
        <f>IF(G1992=0,0,ROUND(H1992/G1992*100,2))</f>
        <v>0</v>
      </c>
    </row>
    <row r="1993" spans="1:10">
      <c r="A1993">
        <v>1991</v>
      </c>
      <c r="B1993" s="2">
        <f>IF(A1993&lt;=0,0,INT((A1993-1)/10)+1)</f>
        <v>200</v>
      </c>
      <c r="C1993" s="3">
        <f>IF(A1993&lt;=0,0,MIN(24+8*MAX(A1993-3,0),100))</f>
        <v>100</v>
      </c>
      <c r="D1993" s="3">
        <f>IF(A1993&lt;=0,0,MAX(FLOOR(C1993/A1993,1),1))</f>
        <v>1</v>
      </c>
      <c r="E1993" s="3">
        <f>IF(A1993&lt;=0,0,MAX(D1993*B1993+2,4))</f>
        <v>202</v>
      </c>
      <c r="F1993" s="4">
        <f>IF(C1993=0,0,MAX(C1993-E1993,0)/C1993)</f>
        <v>0</v>
      </c>
      <c r="G1993" s="3">
        <f>ROUND(A1993*CfgRawCapacityPerServerTB,4)</f>
        <v>5734080</v>
      </c>
      <c r="H1993" s="3">
        <f>ROUND(G1993*F1993,4)</f>
        <v>0</v>
      </c>
      <c r="I1993" s="3">
        <f>ROUND(H1993*CfgCapacityHeadroomFactor,4)</f>
        <v>0</v>
      </c>
      <c r="J1993" s="4">
        <f>IF(G1993=0,0,ROUND(H1993/G1993*100,2))</f>
        <v>0</v>
      </c>
    </row>
    <row r="1994" spans="1:10">
      <c r="A1994">
        <v>1992</v>
      </c>
      <c r="B1994" s="2">
        <f>IF(A1994&lt;=0,0,INT((A1994-1)/10)+1)</f>
        <v>200</v>
      </c>
      <c r="C1994" s="3">
        <f>IF(A1994&lt;=0,0,MIN(24+8*MAX(A1994-3,0),100))</f>
        <v>100</v>
      </c>
      <c r="D1994" s="3">
        <f>IF(A1994&lt;=0,0,MAX(FLOOR(C1994/A1994,1),1))</f>
        <v>1</v>
      </c>
      <c r="E1994" s="3">
        <f>IF(A1994&lt;=0,0,MAX(D1994*B1994+2,4))</f>
        <v>202</v>
      </c>
      <c r="F1994" s="4">
        <f>IF(C1994=0,0,MAX(C1994-E1994,0)/C1994)</f>
        <v>0</v>
      </c>
      <c r="G1994" s="3">
        <f>ROUND(A1994*CfgRawCapacityPerServerTB,4)</f>
        <v>5736960</v>
      </c>
      <c r="H1994" s="3">
        <f>ROUND(G1994*F1994,4)</f>
        <v>0</v>
      </c>
      <c r="I1994" s="3">
        <f>ROUND(H1994*CfgCapacityHeadroomFactor,4)</f>
        <v>0</v>
      </c>
      <c r="J1994" s="4">
        <f>IF(G1994=0,0,ROUND(H1994/G1994*100,2))</f>
        <v>0</v>
      </c>
    </row>
    <row r="1995" spans="1:10">
      <c r="A1995">
        <v>1993</v>
      </c>
      <c r="B1995" s="2">
        <f>IF(A1995&lt;=0,0,INT((A1995-1)/10)+1)</f>
        <v>200</v>
      </c>
      <c r="C1995" s="3">
        <f>IF(A1995&lt;=0,0,MIN(24+8*MAX(A1995-3,0),100))</f>
        <v>100</v>
      </c>
      <c r="D1995" s="3">
        <f>IF(A1995&lt;=0,0,MAX(FLOOR(C1995/A1995,1),1))</f>
        <v>1</v>
      </c>
      <c r="E1995" s="3">
        <f>IF(A1995&lt;=0,0,MAX(D1995*B1995+2,4))</f>
        <v>202</v>
      </c>
      <c r="F1995" s="4">
        <f>IF(C1995=0,0,MAX(C1995-E1995,0)/C1995)</f>
        <v>0</v>
      </c>
      <c r="G1995" s="3">
        <f>ROUND(A1995*CfgRawCapacityPerServerTB,4)</f>
        <v>5739840</v>
      </c>
      <c r="H1995" s="3">
        <f>ROUND(G1995*F1995,4)</f>
        <v>0</v>
      </c>
      <c r="I1995" s="3">
        <f>ROUND(H1995*CfgCapacityHeadroomFactor,4)</f>
        <v>0</v>
      </c>
      <c r="J1995" s="4">
        <f>IF(G1995=0,0,ROUND(H1995/G1995*100,2))</f>
        <v>0</v>
      </c>
    </row>
    <row r="1996" spans="1:10">
      <c r="A1996">
        <v>1994</v>
      </c>
      <c r="B1996" s="2">
        <f>IF(A1996&lt;=0,0,INT((A1996-1)/10)+1)</f>
        <v>200</v>
      </c>
      <c r="C1996" s="3">
        <f>IF(A1996&lt;=0,0,MIN(24+8*MAX(A1996-3,0),100))</f>
        <v>100</v>
      </c>
      <c r="D1996" s="3">
        <f>IF(A1996&lt;=0,0,MAX(FLOOR(C1996/A1996,1),1))</f>
        <v>1</v>
      </c>
      <c r="E1996" s="3">
        <f>IF(A1996&lt;=0,0,MAX(D1996*B1996+2,4))</f>
        <v>202</v>
      </c>
      <c r="F1996" s="4">
        <f>IF(C1996=0,0,MAX(C1996-E1996,0)/C1996)</f>
        <v>0</v>
      </c>
      <c r="G1996" s="3">
        <f>ROUND(A1996*CfgRawCapacityPerServerTB,4)</f>
        <v>5742720</v>
      </c>
      <c r="H1996" s="3">
        <f>ROUND(G1996*F1996,4)</f>
        <v>0</v>
      </c>
      <c r="I1996" s="3">
        <f>ROUND(H1996*CfgCapacityHeadroomFactor,4)</f>
        <v>0</v>
      </c>
      <c r="J1996" s="4">
        <f>IF(G1996=0,0,ROUND(H1996/G1996*100,2))</f>
        <v>0</v>
      </c>
    </row>
    <row r="1997" spans="1:10">
      <c r="A1997">
        <v>1995</v>
      </c>
      <c r="B1997" s="2">
        <f>IF(A1997&lt;=0,0,INT((A1997-1)/10)+1)</f>
        <v>200</v>
      </c>
      <c r="C1997" s="3">
        <f>IF(A1997&lt;=0,0,MIN(24+8*MAX(A1997-3,0),100))</f>
        <v>100</v>
      </c>
      <c r="D1997" s="3">
        <f>IF(A1997&lt;=0,0,MAX(FLOOR(C1997/A1997,1),1))</f>
        <v>1</v>
      </c>
      <c r="E1997" s="3">
        <f>IF(A1997&lt;=0,0,MAX(D1997*B1997+2,4))</f>
        <v>202</v>
      </c>
      <c r="F1997" s="4">
        <f>IF(C1997=0,0,MAX(C1997-E1997,0)/C1997)</f>
        <v>0</v>
      </c>
      <c r="G1997" s="3">
        <f>ROUND(A1997*CfgRawCapacityPerServerTB,4)</f>
        <v>5745600</v>
      </c>
      <c r="H1997" s="3">
        <f>ROUND(G1997*F1997,4)</f>
        <v>0</v>
      </c>
      <c r="I1997" s="3">
        <f>ROUND(H1997*CfgCapacityHeadroomFactor,4)</f>
        <v>0</v>
      </c>
      <c r="J1997" s="4">
        <f>IF(G1997=0,0,ROUND(H1997/G1997*100,2))</f>
        <v>0</v>
      </c>
    </row>
    <row r="1998" spans="1:10">
      <c r="A1998">
        <v>1996</v>
      </c>
      <c r="B1998" s="2">
        <f>IF(A1998&lt;=0,0,INT((A1998-1)/10)+1)</f>
        <v>200</v>
      </c>
      <c r="C1998" s="3">
        <f>IF(A1998&lt;=0,0,MIN(24+8*MAX(A1998-3,0),100))</f>
        <v>100</v>
      </c>
      <c r="D1998" s="3">
        <f>IF(A1998&lt;=0,0,MAX(FLOOR(C1998/A1998,1),1))</f>
        <v>1</v>
      </c>
      <c r="E1998" s="3">
        <f>IF(A1998&lt;=0,0,MAX(D1998*B1998+2,4))</f>
        <v>202</v>
      </c>
      <c r="F1998" s="4">
        <f>IF(C1998=0,0,MAX(C1998-E1998,0)/C1998)</f>
        <v>0</v>
      </c>
      <c r="G1998" s="3">
        <f>ROUND(A1998*CfgRawCapacityPerServerTB,4)</f>
        <v>5748480</v>
      </c>
      <c r="H1998" s="3">
        <f>ROUND(G1998*F1998,4)</f>
        <v>0</v>
      </c>
      <c r="I1998" s="3">
        <f>ROUND(H1998*CfgCapacityHeadroomFactor,4)</f>
        <v>0</v>
      </c>
      <c r="J1998" s="4">
        <f>IF(G1998=0,0,ROUND(H1998/G1998*100,2))</f>
        <v>0</v>
      </c>
    </row>
    <row r="1999" spans="1:10">
      <c r="A1999">
        <v>1997</v>
      </c>
      <c r="B1999" s="2">
        <f>IF(A1999&lt;=0,0,INT((A1999-1)/10)+1)</f>
        <v>200</v>
      </c>
      <c r="C1999" s="3">
        <f>IF(A1999&lt;=0,0,MIN(24+8*MAX(A1999-3,0),100))</f>
        <v>100</v>
      </c>
      <c r="D1999" s="3">
        <f>IF(A1999&lt;=0,0,MAX(FLOOR(C1999/A1999,1),1))</f>
        <v>1</v>
      </c>
      <c r="E1999" s="3">
        <f>IF(A1999&lt;=0,0,MAX(D1999*B1999+2,4))</f>
        <v>202</v>
      </c>
      <c r="F1999" s="4">
        <f>IF(C1999=0,0,MAX(C1999-E1999,0)/C1999)</f>
        <v>0</v>
      </c>
      <c r="G1999" s="3">
        <f>ROUND(A1999*CfgRawCapacityPerServerTB,4)</f>
        <v>5751360</v>
      </c>
      <c r="H1999" s="3">
        <f>ROUND(G1999*F1999,4)</f>
        <v>0</v>
      </c>
      <c r="I1999" s="3">
        <f>ROUND(H1999*CfgCapacityHeadroomFactor,4)</f>
        <v>0</v>
      </c>
      <c r="J1999" s="4">
        <f>IF(G1999=0,0,ROUND(H1999/G1999*100,2))</f>
        <v>0</v>
      </c>
    </row>
    <row r="2000" spans="1:10">
      <c r="A2000">
        <v>1998</v>
      </c>
      <c r="B2000" s="2">
        <f>IF(A2000&lt;=0,0,INT((A2000-1)/10)+1)</f>
        <v>200</v>
      </c>
      <c r="C2000" s="3">
        <f>IF(A2000&lt;=0,0,MIN(24+8*MAX(A2000-3,0),100))</f>
        <v>100</v>
      </c>
      <c r="D2000" s="3">
        <f>IF(A2000&lt;=0,0,MAX(FLOOR(C2000/A2000,1),1))</f>
        <v>1</v>
      </c>
      <c r="E2000" s="3">
        <f>IF(A2000&lt;=0,0,MAX(D2000*B2000+2,4))</f>
        <v>202</v>
      </c>
      <c r="F2000" s="4">
        <f>IF(C2000=0,0,MAX(C2000-E2000,0)/C2000)</f>
        <v>0</v>
      </c>
      <c r="G2000" s="3">
        <f>ROUND(A2000*CfgRawCapacityPerServerTB,4)</f>
        <v>5754240</v>
      </c>
      <c r="H2000" s="3">
        <f>ROUND(G2000*F2000,4)</f>
        <v>0</v>
      </c>
      <c r="I2000" s="3">
        <f>ROUND(H2000*CfgCapacityHeadroomFactor,4)</f>
        <v>0</v>
      </c>
      <c r="J2000" s="4">
        <f>IF(G2000=0,0,ROUND(H2000/G2000*100,2))</f>
        <v>0</v>
      </c>
    </row>
    <row r="2001" spans="1:10">
      <c r="A2001">
        <v>1999</v>
      </c>
      <c r="B2001" s="2">
        <f>IF(A2001&lt;=0,0,INT((A2001-1)/10)+1)</f>
        <v>200</v>
      </c>
      <c r="C2001" s="3">
        <f>IF(A2001&lt;=0,0,MIN(24+8*MAX(A2001-3,0),100))</f>
        <v>100</v>
      </c>
      <c r="D2001" s="3">
        <f>IF(A2001&lt;=0,0,MAX(FLOOR(C2001/A2001,1),1))</f>
        <v>1</v>
      </c>
      <c r="E2001" s="3">
        <f>IF(A2001&lt;=0,0,MAX(D2001*B2001+2,4))</f>
        <v>202</v>
      </c>
      <c r="F2001" s="4">
        <f>IF(C2001=0,0,MAX(C2001-E2001,0)/C2001)</f>
        <v>0</v>
      </c>
      <c r="G2001" s="3">
        <f>ROUND(A2001*CfgRawCapacityPerServerTB,4)</f>
        <v>5757120</v>
      </c>
      <c r="H2001" s="3">
        <f>ROUND(G2001*F2001,4)</f>
        <v>0</v>
      </c>
      <c r="I2001" s="3">
        <f>ROUND(H2001*CfgCapacityHeadroomFactor,4)</f>
        <v>0</v>
      </c>
      <c r="J2001" s="4">
        <f>IF(G2001=0,0,ROUND(H2001/G2001*100,2))</f>
        <v>0</v>
      </c>
    </row>
    <row r="2002" spans="1:10">
      <c r="A2002">
        <v>2000</v>
      </c>
      <c r="B2002" s="2">
        <f>IF(A2002&lt;=0,0,INT((A2002-1)/10)+1)</f>
        <v>200</v>
      </c>
      <c r="C2002" s="3">
        <f>IF(A2002&lt;=0,0,MIN(24+8*MAX(A2002-3,0),100))</f>
        <v>100</v>
      </c>
      <c r="D2002" s="3">
        <f>IF(A2002&lt;=0,0,MAX(FLOOR(C2002/A2002,1),1))</f>
        <v>1</v>
      </c>
      <c r="E2002" s="3">
        <f>IF(A2002&lt;=0,0,MAX(D2002*B2002+2,4))</f>
        <v>202</v>
      </c>
      <c r="F2002" s="4">
        <f>IF(C2002=0,0,MAX(C2002-E2002,0)/C2002)</f>
        <v>0</v>
      </c>
      <c r="G2002" s="3">
        <f>ROUND(A2002*CfgRawCapacityPerServerTB,4)</f>
        <v>5760000</v>
      </c>
      <c r="H2002" s="3">
        <f>ROUND(G2002*F2002,4)</f>
        <v>0</v>
      </c>
      <c r="I2002" s="3">
        <f>ROUND(H2002*CfgCapacityHeadroomFactor,4)</f>
        <v>0</v>
      </c>
      <c r="J2002" s="4">
        <f>IF(G2002=0,0,ROUND(H2002/G2002*100,2))</f>
        <v>0</v>
      </c>
    </row>
    <row r="2003" spans="1:10">
      <c r="A2003">
        <v>2001</v>
      </c>
      <c r="B2003" s="2">
        <f>IF(A2003&lt;=0,0,INT((A2003-1)/10)+1)</f>
        <v>201</v>
      </c>
      <c r="C2003" s="3">
        <f>IF(A2003&lt;=0,0,MIN(24+8*MAX(A2003-3,0),100))</f>
        <v>100</v>
      </c>
      <c r="D2003" s="3">
        <f>IF(A2003&lt;=0,0,MAX(FLOOR(C2003/A2003,1),1))</f>
        <v>1</v>
      </c>
      <c r="E2003" s="3">
        <f>IF(A2003&lt;=0,0,MAX(D2003*B2003+2,4))</f>
        <v>203</v>
      </c>
      <c r="F2003" s="4">
        <f>IF(C2003=0,0,MAX(C2003-E2003,0)/C2003)</f>
        <v>0</v>
      </c>
      <c r="G2003" s="3">
        <f>ROUND(A2003*CfgRawCapacityPerServerTB,4)</f>
        <v>5762880</v>
      </c>
      <c r="H2003" s="3">
        <f>ROUND(G2003*F2003,4)</f>
        <v>0</v>
      </c>
      <c r="I2003" s="3">
        <f>ROUND(H2003*CfgCapacityHeadroomFactor,4)</f>
        <v>0</v>
      </c>
      <c r="J2003" s="4">
        <f>IF(G2003=0,0,ROUND(H2003/G2003*100,2))</f>
        <v>0</v>
      </c>
    </row>
    <row r="2004" spans="1:10">
      <c r="A2004">
        <v>2002</v>
      </c>
      <c r="B2004" s="2">
        <f>IF(A2004&lt;=0,0,INT((A2004-1)/10)+1)</f>
        <v>201</v>
      </c>
      <c r="C2004" s="3">
        <f>IF(A2004&lt;=0,0,MIN(24+8*MAX(A2004-3,0),100))</f>
        <v>100</v>
      </c>
      <c r="D2004" s="3">
        <f>IF(A2004&lt;=0,0,MAX(FLOOR(C2004/A2004,1),1))</f>
        <v>1</v>
      </c>
      <c r="E2004" s="3">
        <f>IF(A2004&lt;=0,0,MAX(D2004*B2004+2,4))</f>
        <v>203</v>
      </c>
      <c r="F2004" s="4">
        <f>IF(C2004=0,0,MAX(C2004-E2004,0)/C2004)</f>
        <v>0</v>
      </c>
      <c r="G2004" s="3">
        <f>ROUND(A2004*CfgRawCapacityPerServerTB,4)</f>
        <v>5765760</v>
      </c>
      <c r="H2004" s="3">
        <f>ROUND(G2004*F2004,4)</f>
        <v>0</v>
      </c>
      <c r="I2004" s="3">
        <f>ROUND(H2004*CfgCapacityHeadroomFactor,4)</f>
        <v>0</v>
      </c>
      <c r="J2004" s="4">
        <f>IF(G2004=0,0,ROUND(H2004/G2004*100,2))</f>
        <v>0</v>
      </c>
    </row>
    <row r="2005" spans="1:10">
      <c r="A2005">
        <v>2003</v>
      </c>
      <c r="B2005" s="2">
        <f>IF(A2005&lt;=0,0,INT((A2005-1)/10)+1)</f>
        <v>201</v>
      </c>
      <c r="C2005" s="3">
        <f>IF(A2005&lt;=0,0,MIN(24+8*MAX(A2005-3,0),100))</f>
        <v>100</v>
      </c>
      <c r="D2005" s="3">
        <f>IF(A2005&lt;=0,0,MAX(FLOOR(C2005/A2005,1),1))</f>
        <v>1</v>
      </c>
      <c r="E2005" s="3">
        <f>IF(A2005&lt;=0,0,MAX(D2005*B2005+2,4))</f>
        <v>203</v>
      </c>
      <c r="F2005" s="4">
        <f>IF(C2005=0,0,MAX(C2005-E2005,0)/C2005)</f>
        <v>0</v>
      </c>
      <c r="G2005" s="3">
        <f>ROUND(A2005*CfgRawCapacityPerServerTB,4)</f>
        <v>5768640</v>
      </c>
      <c r="H2005" s="3">
        <f>ROUND(G2005*F2005,4)</f>
        <v>0</v>
      </c>
      <c r="I2005" s="3">
        <f>ROUND(H2005*CfgCapacityHeadroomFactor,4)</f>
        <v>0</v>
      </c>
      <c r="J2005" s="4">
        <f>IF(G2005=0,0,ROUND(H2005/G2005*100,2))</f>
        <v>0</v>
      </c>
    </row>
    <row r="2006" spans="1:10">
      <c r="A2006">
        <v>2004</v>
      </c>
      <c r="B2006" s="2">
        <f>IF(A2006&lt;=0,0,INT((A2006-1)/10)+1)</f>
        <v>201</v>
      </c>
      <c r="C2006" s="3">
        <f>IF(A2006&lt;=0,0,MIN(24+8*MAX(A2006-3,0),100))</f>
        <v>100</v>
      </c>
      <c r="D2006" s="3">
        <f>IF(A2006&lt;=0,0,MAX(FLOOR(C2006/A2006,1),1))</f>
        <v>1</v>
      </c>
      <c r="E2006" s="3">
        <f>IF(A2006&lt;=0,0,MAX(D2006*B2006+2,4))</f>
        <v>203</v>
      </c>
      <c r="F2006" s="4">
        <f>IF(C2006=0,0,MAX(C2006-E2006,0)/C2006)</f>
        <v>0</v>
      </c>
      <c r="G2006" s="3">
        <f>ROUND(A2006*CfgRawCapacityPerServerTB,4)</f>
        <v>5771520</v>
      </c>
      <c r="H2006" s="3">
        <f>ROUND(G2006*F2006,4)</f>
        <v>0</v>
      </c>
      <c r="I2006" s="3">
        <f>ROUND(H2006*CfgCapacityHeadroomFactor,4)</f>
        <v>0</v>
      </c>
      <c r="J2006" s="4">
        <f>IF(G2006=0,0,ROUND(H2006/G2006*100,2))</f>
        <v>0</v>
      </c>
    </row>
    <row r="2007" spans="1:10">
      <c r="A2007">
        <v>2005</v>
      </c>
      <c r="B2007" s="2">
        <f>IF(A2007&lt;=0,0,INT((A2007-1)/10)+1)</f>
        <v>201</v>
      </c>
      <c r="C2007" s="3">
        <f>IF(A2007&lt;=0,0,MIN(24+8*MAX(A2007-3,0),100))</f>
        <v>100</v>
      </c>
      <c r="D2007" s="3">
        <f>IF(A2007&lt;=0,0,MAX(FLOOR(C2007/A2007,1),1))</f>
        <v>1</v>
      </c>
      <c r="E2007" s="3">
        <f>IF(A2007&lt;=0,0,MAX(D2007*B2007+2,4))</f>
        <v>203</v>
      </c>
      <c r="F2007" s="4">
        <f>IF(C2007=0,0,MAX(C2007-E2007,0)/C2007)</f>
        <v>0</v>
      </c>
      <c r="G2007" s="3">
        <f>ROUND(A2007*CfgRawCapacityPerServerTB,4)</f>
        <v>5774400</v>
      </c>
      <c r="H2007" s="3">
        <f>ROUND(G2007*F2007,4)</f>
        <v>0</v>
      </c>
      <c r="I2007" s="3">
        <f>ROUND(H2007*CfgCapacityHeadroomFactor,4)</f>
        <v>0</v>
      </c>
      <c r="J2007" s="4">
        <f>IF(G2007=0,0,ROUND(H2007/G2007*100,2))</f>
        <v>0</v>
      </c>
    </row>
    <row r="2008" spans="1:10">
      <c r="A2008">
        <v>2006</v>
      </c>
      <c r="B2008" s="2">
        <f>IF(A2008&lt;=0,0,INT((A2008-1)/10)+1)</f>
        <v>201</v>
      </c>
      <c r="C2008" s="3">
        <f>IF(A2008&lt;=0,0,MIN(24+8*MAX(A2008-3,0),100))</f>
        <v>100</v>
      </c>
      <c r="D2008" s="3">
        <f>IF(A2008&lt;=0,0,MAX(FLOOR(C2008/A2008,1),1))</f>
        <v>1</v>
      </c>
      <c r="E2008" s="3">
        <f>IF(A2008&lt;=0,0,MAX(D2008*B2008+2,4))</f>
        <v>203</v>
      </c>
      <c r="F2008" s="4">
        <f>IF(C2008=0,0,MAX(C2008-E2008,0)/C2008)</f>
        <v>0</v>
      </c>
      <c r="G2008" s="3">
        <f>ROUND(A2008*CfgRawCapacityPerServerTB,4)</f>
        <v>5777280</v>
      </c>
      <c r="H2008" s="3">
        <f>ROUND(G2008*F2008,4)</f>
        <v>0</v>
      </c>
      <c r="I2008" s="3">
        <f>ROUND(H2008*CfgCapacityHeadroomFactor,4)</f>
        <v>0</v>
      </c>
      <c r="J2008" s="4">
        <f>IF(G2008=0,0,ROUND(H2008/G2008*100,2))</f>
        <v>0</v>
      </c>
    </row>
    <row r="2009" spans="1:10">
      <c r="A2009">
        <v>2007</v>
      </c>
      <c r="B2009" s="2">
        <f>IF(A2009&lt;=0,0,INT((A2009-1)/10)+1)</f>
        <v>201</v>
      </c>
      <c r="C2009" s="3">
        <f>IF(A2009&lt;=0,0,MIN(24+8*MAX(A2009-3,0),100))</f>
        <v>100</v>
      </c>
      <c r="D2009" s="3">
        <f>IF(A2009&lt;=0,0,MAX(FLOOR(C2009/A2009,1),1))</f>
        <v>1</v>
      </c>
      <c r="E2009" s="3">
        <f>IF(A2009&lt;=0,0,MAX(D2009*B2009+2,4))</f>
        <v>203</v>
      </c>
      <c r="F2009" s="4">
        <f>IF(C2009=0,0,MAX(C2009-E2009,0)/C2009)</f>
        <v>0</v>
      </c>
      <c r="G2009" s="3">
        <f>ROUND(A2009*CfgRawCapacityPerServerTB,4)</f>
        <v>5780160</v>
      </c>
      <c r="H2009" s="3">
        <f>ROUND(G2009*F2009,4)</f>
        <v>0</v>
      </c>
      <c r="I2009" s="3">
        <f>ROUND(H2009*CfgCapacityHeadroomFactor,4)</f>
        <v>0</v>
      </c>
      <c r="J2009" s="4">
        <f>IF(G2009=0,0,ROUND(H2009/G2009*100,2))</f>
        <v>0</v>
      </c>
    </row>
    <row r="2010" spans="1:10">
      <c r="A2010">
        <v>2008</v>
      </c>
      <c r="B2010" s="2">
        <f>IF(A2010&lt;=0,0,INT((A2010-1)/10)+1)</f>
        <v>201</v>
      </c>
      <c r="C2010" s="3">
        <f>IF(A2010&lt;=0,0,MIN(24+8*MAX(A2010-3,0),100))</f>
        <v>100</v>
      </c>
      <c r="D2010" s="3">
        <f>IF(A2010&lt;=0,0,MAX(FLOOR(C2010/A2010,1),1))</f>
        <v>1</v>
      </c>
      <c r="E2010" s="3">
        <f>IF(A2010&lt;=0,0,MAX(D2010*B2010+2,4))</f>
        <v>203</v>
      </c>
      <c r="F2010" s="4">
        <f>IF(C2010=0,0,MAX(C2010-E2010,0)/C2010)</f>
        <v>0</v>
      </c>
      <c r="G2010" s="3">
        <f>ROUND(A2010*CfgRawCapacityPerServerTB,4)</f>
        <v>5783040</v>
      </c>
      <c r="H2010" s="3">
        <f>ROUND(G2010*F2010,4)</f>
        <v>0</v>
      </c>
      <c r="I2010" s="3">
        <f>ROUND(H2010*CfgCapacityHeadroomFactor,4)</f>
        <v>0</v>
      </c>
      <c r="J2010" s="4">
        <f>IF(G2010=0,0,ROUND(H2010/G2010*100,2))</f>
        <v>0</v>
      </c>
    </row>
    <row r="2011" spans="1:10">
      <c r="A2011">
        <v>2009</v>
      </c>
      <c r="B2011" s="2">
        <f>IF(A2011&lt;=0,0,INT((A2011-1)/10)+1)</f>
        <v>201</v>
      </c>
      <c r="C2011" s="3">
        <f>IF(A2011&lt;=0,0,MIN(24+8*MAX(A2011-3,0),100))</f>
        <v>100</v>
      </c>
      <c r="D2011" s="3">
        <f>IF(A2011&lt;=0,0,MAX(FLOOR(C2011/A2011,1),1))</f>
        <v>1</v>
      </c>
      <c r="E2011" s="3">
        <f>IF(A2011&lt;=0,0,MAX(D2011*B2011+2,4))</f>
        <v>203</v>
      </c>
      <c r="F2011" s="4">
        <f>IF(C2011=0,0,MAX(C2011-E2011,0)/C2011)</f>
        <v>0</v>
      </c>
      <c r="G2011" s="3">
        <f>ROUND(A2011*CfgRawCapacityPerServerTB,4)</f>
        <v>5785920</v>
      </c>
      <c r="H2011" s="3">
        <f>ROUND(G2011*F2011,4)</f>
        <v>0</v>
      </c>
      <c r="I2011" s="3">
        <f>ROUND(H2011*CfgCapacityHeadroomFactor,4)</f>
        <v>0</v>
      </c>
      <c r="J2011" s="4">
        <f>IF(G2011=0,0,ROUND(H2011/G2011*100,2))</f>
        <v>0</v>
      </c>
    </row>
    <row r="2012" spans="1:10">
      <c r="A2012">
        <v>2010</v>
      </c>
      <c r="B2012" s="2">
        <f>IF(A2012&lt;=0,0,INT((A2012-1)/10)+1)</f>
        <v>201</v>
      </c>
      <c r="C2012" s="3">
        <f>IF(A2012&lt;=0,0,MIN(24+8*MAX(A2012-3,0),100))</f>
        <v>100</v>
      </c>
      <c r="D2012" s="3">
        <f>IF(A2012&lt;=0,0,MAX(FLOOR(C2012/A2012,1),1))</f>
        <v>1</v>
      </c>
      <c r="E2012" s="3">
        <f>IF(A2012&lt;=0,0,MAX(D2012*B2012+2,4))</f>
        <v>203</v>
      </c>
      <c r="F2012" s="4">
        <f>IF(C2012=0,0,MAX(C2012-E2012,0)/C2012)</f>
        <v>0</v>
      </c>
      <c r="G2012" s="3">
        <f>ROUND(A2012*CfgRawCapacityPerServerTB,4)</f>
        <v>5788800</v>
      </c>
      <c r="H2012" s="3">
        <f>ROUND(G2012*F2012,4)</f>
        <v>0</v>
      </c>
      <c r="I2012" s="3">
        <f>ROUND(H2012*CfgCapacityHeadroomFactor,4)</f>
        <v>0</v>
      </c>
      <c r="J2012" s="4">
        <f>IF(G2012=0,0,ROUND(H2012/G2012*100,2))</f>
        <v>0</v>
      </c>
    </row>
    <row r="2013" spans="1:10">
      <c r="A2013">
        <v>2011</v>
      </c>
      <c r="B2013" s="2">
        <f>IF(A2013&lt;=0,0,INT((A2013-1)/10)+1)</f>
        <v>202</v>
      </c>
      <c r="C2013" s="3">
        <f>IF(A2013&lt;=0,0,MIN(24+8*MAX(A2013-3,0),100))</f>
        <v>100</v>
      </c>
      <c r="D2013" s="3">
        <f>IF(A2013&lt;=0,0,MAX(FLOOR(C2013/A2013,1),1))</f>
        <v>1</v>
      </c>
      <c r="E2013" s="3">
        <f>IF(A2013&lt;=0,0,MAX(D2013*B2013+2,4))</f>
        <v>204</v>
      </c>
      <c r="F2013" s="4">
        <f>IF(C2013=0,0,MAX(C2013-E2013,0)/C2013)</f>
        <v>0</v>
      </c>
      <c r="G2013" s="3">
        <f>ROUND(A2013*CfgRawCapacityPerServerTB,4)</f>
        <v>5791680</v>
      </c>
      <c r="H2013" s="3">
        <f>ROUND(G2013*F2013,4)</f>
        <v>0</v>
      </c>
      <c r="I2013" s="3">
        <f>ROUND(H2013*CfgCapacityHeadroomFactor,4)</f>
        <v>0</v>
      </c>
      <c r="J2013" s="4">
        <f>IF(G2013=0,0,ROUND(H2013/G2013*100,2))</f>
        <v>0</v>
      </c>
    </row>
    <row r="2014" spans="1:10">
      <c r="A2014">
        <v>2012</v>
      </c>
      <c r="B2014" s="2">
        <f>IF(A2014&lt;=0,0,INT((A2014-1)/10)+1)</f>
        <v>202</v>
      </c>
      <c r="C2014" s="3">
        <f>IF(A2014&lt;=0,0,MIN(24+8*MAX(A2014-3,0),100))</f>
        <v>100</v>
      </c>
      <c r="D2014" s="3">
        <f>IF(A2014&lt;=0,0,MAX(FLOOR(C2014/A2014,1),1))</f>
        <v>1</v>
      </c>
      <c r="E2014" s="3">
        <f>IF(A2014&lt;=0,0,MAX(D2014*B2014+2,4))</f>
        <v>204</v>
      </c>
      <c r="F2014" s="4">
        <f>IF(C2014=0,0,MAX(C2014-E2014,0)/C2014)</f>
        <v>0</v>
      </c>
      <c r="G2014" s="3">
        <f>ROUND(A2014*CfgRawCapacityPerServerTB,4)</f>
        <v>5794560</v>
      </c>
      <c r="H2014" s="3">
        <f>ROUND(G2014*F2014,4)</f>
        <v>0</v>
      </c>
      <c r="I2014" s="3">
        <f>ROUND(H2014*CfgCapacityHeadroomFactor,4)</f>
        <v>0</v>
      </c>
      <c r="J2014" s="4">
        <f>IF(G2014=0,0,ROUND(H2014/G2014*100,2))</f>
        <v>0</v>
      </c>
    </row>
    <row r="2015" spans="1:10">
      <c r="A2015">
        <v>2013</v>
      </c>
      <c r="B2015" s="2">
        <f>IF(A2015&lt;=0,0,INT((A2015-1)/10)+1)</f>
        <v>202</v>
      </c>
      <c r="C2015" s="3">
        <f>IF(A2015&lt;=0,0,MIN(24+8*MAX(A2015-3,0),100))</f>
        <v>100</v>
      </c>
      <c r="D2015" s="3">
        <f>IF(A2015&lt;=0,0,MAX(FLOOR(C2015/A2015,1),1))</f>
        <v>1</v>
      </c>
      <c r="E2015" s="3">
        <f>IF(A2015&lt;=0,0,MAX(D2015*B2015+2,4))</f>
        <v>204</v>
      </c>
      <c r="F2015" s="4">
        <f>IF(C2015=0,0,MAX(C2015-E2015,0)/C2015)</f>
        <v>0</v>
      </c>
      <c r="G2015" s="3">
        <f>ROUND(A2015*CfgRawCapacityPerServerTB,4)</f>
        <v>5797440</v>
      </c>
      <c r="H2015" s="3">
        <f>ROUND(G2015*F2015,4)</f>
        <v>0</v>
      </c>
      <c r="I2015" s="3">
        <f>ROUND(H2015*CfgCapacityHeadroomFactor,4)</f>
        <v>0</v>
      </c>
      <c r="J2015" s="4">
        <f>IF(G2015=0,0,ROUND(H2015/G2015*100,2))</f>
        <v>0</v>
      </c>
    </row>
    <row r="2016" spans="1:10">
      <c r="A2016">
        <v>2014</v>
      </c>
      <c r="B2016" s="2">
        <f>IF(A2016&lt;=0,0,INT((A2016-1)/10)+1)</f>
        <v>202</v>
      </c>
      <c r="C2016" s="3">
        <f>IF(A2016&lt;=0,0,MIN(24+8*MAX(A2016-3,0),100))</f>
        <v>100</v>
      </c>
      <c r="D2016" s="3">
        <f>IF(A2016&lt;=0,0,MAX(FLOOR(C2016/A2016,1),1))</f>
        <v>1</v>
      </c>
      <c r="E2016" s="3">
        <f>IF(A2016&lt;=0,0,MAX(D2016*B2016+2,4))</f>
        <v>204</v>
      </c>
      <c r="F2016" s="4">
        <f>IF(C2016=0,0,MAX(C2016-E2016,0)/C2016)</f>
        <v>0</v>
      </c>
      <c r="G2016" s="3">
        <f>ROUND(A2016*CfgRawCapacityPerServerTB,4)</f>
        <v>5800320</v>
      </c>
      <c r="H2016" s="3">
        <f>ROUND(G2016*F2016,4)</f>
        <v>0</v>
      </c>
      <c r="I2016" s="3">
        <f>ROUND(H2016*CfgCapacityHeadroomFactor,4)</f>
        <v>0</v>
      </c>
      <c r="J2016" s="4">
        <f>IF(G2016=0,0,ROUND(H2016/G2016*100,2))</f>
        <v>0</v>
      </c>
    </row>
    <row r="2017" spans="1:10">
      <c r="A2017">
        <v>2015</v>
      </c>
      <c r="B2017" s="2">
        <f>IF(A2017&lt;=0,0,INT((A2017-1)/10)+1)</f>
        <v>202</v>
      </c>
      <c r="C2017" s="3">
        <f>IF(A2017&lt;=0,0,MIN(24+8*MAX(A2017-3,0),100))</f>
        <v>100</v>
      </c>
      <c r="D2017" s="3">
        <f>IF(A2017&lt;=0,0,MAX(FLOOR(C2017/A2017,1),1))</f>
        <v>1</v>
      </c>
      <c r="E2017" s="3">
        <f>IF(A2017&lt;=0,0,MAX(D2017*B2017+2,4))</f>
        <v>204</v>
      </c>
      <c r="F2017" s="4">
        <f>IF(C2017=0,0,MAX(C2017-E2017,0)/C2017)</f>
        <v>0</v>
      </c>
      <c r="G2017" s="3">
        <f>ROUND(A2017*CfgRawCapacityPerServerTB,4)</f>
        <v>5803200</v>
      </c>
      <c r="H2017" s="3">
        <f>ROUND(G2017*F2017,4)</f>
        <v>0</v>
      </c>
      <c r="I2017" s="3">
        <f>ROUND(H2017*CfgCapacityHeadroomFactor,4)</f>
        <v>0</v>
      </c>
      <c r="J2017" s="4">
        <f>IF(G2017=0,0,ROUND(H2017/G2017*100,2))</f>
        <v>0</v>
      </c>
    </row>
    <row r="2018" spans="1:10">
      <c r="A2018">
        <v>2016</v>
      </c>
      <c r="B2018" s="2">
        <f>IF(A2018&lt;=0,0,INT((A2018-1)/10)+1)</f>
        <v>202</v>
      </c>
      <c r="C2018" s="3">
        <f>IF(A2018&lt;=0,0,MIN(24+8*MAX(A2018-3,0),100))</f>
        <v>100</v>
      </c>
      <c r="D2018" s="3">
        <f>IF(A2018&lt;=0,0,MAX(FLOOR(C2018/A2018,1),1))</f>
        <v>1</v>
      </c>
      <c r="E2018" s="3">
        <f>IF(A2018&lt;=0,0,MAX(D2018*B2018+2,4))</f>
        <v>204</v>
      </c>
      <c r="F2018" s="4">
        <f>IF(C2018=0,0,MAX(C2018-E2018,0)/C2018)</f>
        <v>0</v>
      </c>
      <c r="G2018" s="3">
        <f>ROUND(A2018*CfgRawCapacityPerServerTB,4)</f>
        <v>5806080</v>
      </c>
      <c r="H2018" s="3">
        <f>ROUND(G2018*F2018,4)</f>
        <v>0</v>
      </c>
      <c r="I2018" s="3">
        <f>ROUND(H2018*CfgCapacityHeadroomFactor,4)</f>
        <v>0</v>
      </c>
      <c r="J2018" s="4">
        <f>IF(G2018=0,0,ROUND(H2018/G2018*100,2))</f>
        <v>0</v>
      </c>
    </row>
    <row r="2019" spans="1:10">
      <c r="A2019">
        <v>2017</v>
      </c>
      <c r="B2019" s="2">
        <f>IF(A2019&lt;=0,0,INT((A2019-1)/10)+1)</f>
        <v>202</v>
      </c>
      <c r="C2019" s="3">
        <f>IF(A2019&lt;=0,0,MIN(24+8*MAX(A2019-3,0),100))</f>
        <v>100</v>
      </c>
      <c r="D2019" s="3">
        <f>IF(A2019&lt;=0,0,MAX(FLOOR(C2019/A2019,1),1))</f>
        <v>1</v>
      </c>
      <c r="E2019" s="3">
        <f>IF(A2019&lt;=0,0,MAX(D2019*B2019+2,4))</f>
        <v>204</v>
      </c>
      <c r="F2019" s="4">
        <f>IF(C2019=0,0,MAX(C2019-E2019,0)/C2019)</f>
        <v>0</v>
      </c>
      <c r="G2019" s="3">
        <f>ROUND(A2019*CfgRawCapacityPerServerTB,4)</f>
        <v>5808960</v>
      </c>
      <c r="H2019" s="3">
        <f>ROUND(G2019*F2019,4)</f>
        <v>0</v>
      </c>
      <c r="I2019" s="3">
        <f>ROUND(H2019*CfgCapacityHeadroomFactor,4)</f>
        <v>0</v>
      </c>
      <c r="J2019" s="4">
        <f>IF(G2019=0,0,ROUND(H2019/G2019*100,2))</f>
        <v>0</v>
      </c>
    </row>
    <row r="2020" spans="1:10">
      <c r="A2020">
        <v>2018</v>
      </c>
      <c r="B2020" s="2">
        <f>IF(A2020&lt;=0,0,INT((A2020-1)/10)+1)</f>
        <v>202</v>
      </c>
      <c r="C2020" s="3">
        <f>IF(A2020&lt;=0,0,MIN(24+8*MAX(A2020-3,0),100))</f>
        <v>100</v>
      </c>
      <c r="D2020" s="3">
        <f>IF(A2020&lt;=0,0,MAX(FLOOR(C2020/A2020,1),1))</f>
        <v>1</v>
      </c>
      <c r="E2020" s="3">
        <f>IF(A2020&lt;=0,0,MAX(D2020*B2020+2,4))</f>
        <v>204</v>
      </c>
      <c r="F2020" s="4">
        <f>IF(C2020=0,0,MAX(C2020-E2020,0)/C2020)</f>
        <v>0</v>
      </c>
      <c r="G2020" s="3">
        <f>ROUND(A2020*CfgRawCapacityPerServerTB,4)</f>
        <v>5811840</v>
      </c>
      <c r="H2020" s="3">
        <f>ROUND(G2020*F2020,4)</f>
        <v>0</v>
      </c>
      <c r="I2020" s="3">
        <f>ROUND(H2020*CfgCapacityHeadroomFactor,4)</f>
        <v>0</v>
      </c>
      <c r="J2020" s="4">
        <f>IF(G2020=0,0,ROUND(H2020/G2020*100,2))</f>
        <v>0</v>
      </c>
    </row>
    <row r="2021" spans="1:10">
      <c r="A2021">
        <v>2019</v>
      </c>
      <c r="B2021" s="2">
        <f>IF(A2021&lt;=0,0,INT((A2021-1)/10)+1)</f>
        <v>202</v>
      </c>
      <c r="C2021" s="3">
        <f>IF(A2021&lt;=0,0,MIN(24+8*MAX(A2021-3,0),100))</f>
        <v>100</v>
      </c>
      <c r="D2021" s="3">
        <f>IF(A2021&lt;=0,0,MAX(FLOOR(C2021/A2021,1),1))</f>
        <v>1</v>
      </c>
      <c r="E2021" s="3">
        <f>IF(A2021&lt;=0,0,MAX(D2021*B2021+2,4))</f>
        <v>204</v>
      </c>
      <c r="F2021" s="4">
        <f>IF(C2021=0,0,MAX(C2021-E2021,0)/C2021)</f>
        <v>0</v>
      </c>
      <c r="G2021" s="3">
        <f>ROUND(A2021*CfgRawCapacityPerServerTB,4)</f>
        <v>5814720</v>
      </c>
      <c r="H2021" s="3">
        <f>ROUND(G2021*F2021,4)</f>
        <v>0</v>
      </c>
      <c r="I2021" s="3">
        <f>ROUND(H2021*CfgCapacityHeadroomFactor,4)</f>
        <v>0</v>
      </c>
      <c r="J2021" s="4">
        <f>IF(G2021=0,0,ROUND(H2021/G2021*100,2))</f>
        <v>0</v>
      </c>
    </row>
    <row r="2022" spans="1:10">
      <c r="A2022">
        <v>2020</v>
      </c>
      <c r="B2022" s="2">
        <f>IF(A2022&lt;=0,0,INT((A2022-1)/10)+1)</f>
        <v>202</v>
      </c>
      <c r="C2022" s="3">
        <f>IF(A2022&lt;=0,0,MIN(24+8*MAX(A2022-3,0),100))</f>
        <v>100</v>
      </c>
      <c r="D2022" s="3">
        <f>IF(A2022&lt;=0,0,MAX(FLOOR(C2022/A2022,1),1))</f>
        <v>1</v>
      </c>
      <c r="E2022" s="3">
        <f>IF(A2022&lt;=0,0,MAX(D2022*B2022+2,4))</f>
        <v>204</v>
      </c>
      <c r="F2022" s="4">
        <f>IF(C2022=0,0,MAX(C2022-E2022,0)/C2022)</f>
        <v>0</v>
      </c>
      <c r="G2022" s="3">
        <f>ROUND(A2022*CfgRawCapacityPerServerTB,4)</f>
        <v>5817600</v>
      </c>
      <c r="H2022" s="3">
        <f>ROUND(G2022*F2022,4)</f>
        <v>0</v>
      </c>
      <c r="I2022" s="3">
        <f>ROUND(H2022*CfgCapacityHeadroomFactor,4)</f>
        <v>0</v>
      </c>
      <c r="J2022" s="4">
        <f>IF(G2022=0,0,ROUND(H2022/G2022*100,2))</f>
        <v>0</v>
      </c>
    </row>
    <row r="2023" spans="1:10">
      <c r="A2023">
        <v>2021</v>
      </c>
      <c r="B2023" s="2">
        <f>IF(A2023&lt;=0,0,INT((A2023-1)/10)+1)</f>
        <v>203</v>
      </c>
      <c r="C2023" s="3">
        <f>IF(A2023&lt;=0,0,MIN(24+8*MAX(A2023-3,0),100))</f>
        <v>100</v>
      </c>
      <c r="D2023" s="3">
        <f>IF(A2023&lt;=0,0,MAX(FLOOR(C2023/A2023,1),1))</f>
        <v>1</v>
      </c>
      <c r="E2023" s="3">
        <f>IF(A2023&lt;=0,0,MAX(D2023*B2023+2,4))</f>
        <v>205</v>
      </c>
      <c r="F2023" s="4">
        <f>IF(C2023=0,0,MAX(C2023-E2023,0)/C2023)</f>
        <v>0</v>
      </c>
      <c r="G2023" s="3">
        <f>ROUND(A2023*CfgRawCapacityPerServerTB,4)</f>
        <v>5820480</v>
      </c>
      <c r="H2023" s="3">
        <f>ROUND(G2023*F2023,4)</f>
        <v>0</v>
      </c>
      <c r="I2023" s="3">
        <f>ROUND(H2023*CfgCapacityHeadroomFactor,4)</f>
        <v>0</v>
      </c>
      <c r="J2023" s="4">
        <f>IF(G2023=0,0,ROUND(H2023/G2023*100,2))</f>
        <v>0</v>
      </c>
    </row>
    <row r="2024" spans="1:10">
      <c r="A2024">
        <v>2022</v>
      </c>
      <c r="B2024" s="2">
        <f>IF(A2024&lt;=0,0,INT((A2024-1)/10)+1)</f>
        <v>203</v>
      </c>
      <c r="C2024" s="3">
        <f>IF(A2024&lt;=0,0,MIN(24+8*MAX(A2024-3,0),100))</f>
        <v>100</v>
      </c>
      <c r="D2024" s="3">
        <f>IF(A2024&lt;=0,0,MAX(FLOOR(C2024/A2024,1),1))</f>
        <v>1</v>
      </c>
      <c r="E2024" s="3">
        <f>IF(A2024&lt;=0,0,MAX(D2024*B2024+2,4))</f>
        <v>205</v>
      </c>
      <c r="F2024" s="4">
        <f>IF(C2024=0,0,MAX(C2024-E2024,0)/C2024)</f>
        <v>0</v>
      </c>
      <c r="G2024" s="3">
        <f>ROUND(A2024*CfgRawCapacityPerServerTB,4)</f>
        <v>5823360</v>
      </c>
      <c r="H2024" s="3">
        <f>ROUND(G2024*F2024,4)</f>
        <v>0</v>
      </c>
      <c r="I2024" s="3">
        <f>ROUND(H2024*CfgCapacityHeadroomFactor,4)</f>
        <v>0</v>
      </c>
      <c r="J2024" s="4">
        <f>IF(G2024=0,0,ROUND(H2024/G2024*100,2))</f>
        <v>0</v>
      </c>
    </row>
    <row r="2025" spans="1:10">
      <c r="A2025">
        <v>2023</v>
      </c>
      <c r="B2025" s="2">
        <f>IF(A2025&lt;=0,0,INT((A2025-1)/10)+1)</f>
        <v>203</v>
      </c>
      <c r="C2025" s="3">
        <f>IF(A2025&lt;=0,0,MIN(24+8*MAX(A2025-3,0),100))</f>
        <v>100</v>
      </c>
      <c r="D2025" s="3">
        <f>IF(A2025&lt;=0,0,MAX(FLOOR(C2025/A2025,1),1))</f>
        <v>1</v>
      </c>
      <c r="E2025" s="3">
        <f>IF(A2025&lt;=0,0,MAX(D2025*B2025+2,4))</f>
        <v>205</v>
      </c>
      <c r="F2025" s="4">
        <f>IF(C2025=0,0,MAX(C2025-E2025,0)/C2025)</f>
        <v>0</v>
      </c>
      <c r="G2025" s="3">
        <f>ROUND(A2025*CfgRawCapacityPerServerTB,4)</f>
        <v>5826240</v>
      </c>
      <c r="H2025" s="3">
        <f>ROUND(G2025*F2025,4)</f>
        <v>0</v>
      </c>
      <c r="I2025" s="3">
        <f>ROUND(H2025*CfgCapacityHeadroomFactor,4)</f>
        <v>0</v>
      </c>
      <c r="J2025" s="4">
        <f>IF(G2025=0,0,ROUND(H2025/G2025*100,2))</f>
        <v>0</v>
      </c>
    </row>
    <row r="2026" spans="1:10">
      <c r="A2026">
        <v>2024</v>
      </c>
      <c r="B2026" s="2">
        <f>IF(A2026&lt;=0,0,INT((A2026-1)/10)+1)</f>
        <v>203</v>
      </c>
      <c r="C2026" s="3">
        <f>IF(A2026&lt;=0,0,MIN(24+8*MAX(A2026-3,0),100))</f>
        <v>100</v>
      </c>
      <c r="D2026" s="3">
        <f>IF(A2026&lt;=0,0,MAX(FLOOR(C2026/A2026,1),1))</f>
        <v>1</v>
      </c>
      <c r="E2026" s="3">
        <f>IF(A2026&lt;=0,0,MAX(D2026*B2026+2,4))</f>
        <v>205</v>
      </c>
      <c r="F2026" s="4">
        <f>IF(C2026=0,0,MAX(C2026-E2026,0)/C2026)</f>
        <v>0</v>
      </c>
      <c r="G2026" s="3">
        <f>ROUND(A2026*CfgRawCapacityPerServerTB,4)</f>
        <v>5829120</v>
      </c>
      <c r="H2026" s="3">
        <f>ROUND(G2026*F2026,4)</f>
        <v>0</v>
      </c>
      <c r="I2026" s="3">
        <f>ROUND(H2026*CfgCapacityHeadroomFactor,4)</f>
        <v>0</v>
      </c>
      <c r="J2026" s="4">
        <f>IF(G2026=0,0,ROUND(H2026/G2026*100,2))</f>
        <v>0</v>
      </c>
    </row>
    <row r="2027" spans="1:10">
      <c r="A2027">
        <v>2025</v>
      </c>
      <c r="B2027" s="2">
        <f>IF(A2027&lt;=0,0,INT((A2027-1)/10)+1)</f>
        <v>203</v>
      </c>
      <c r="C2027" s="3">
        <f>IF(A2027&lt;=0,0,MIN(24+8*MAX(A2027-3,0),100))</f>
        <v>100</v>
      </c>
      <c r="D2027" s="3">
        <f>IF(A2027&lt;=0,0,MAX(FLOOR(C2027/A2027,1),1))</f>
        <v>1</v>
      </c>
      <c r="E2027" s="3">
        <f>IF(A2027&lt;=0,0,MAX(D2027*B2027+2,4))</f>
        <v>205</v>
      </c>
      <c r="F2027" s="4">
        <f>IF(C2027=0,0,MAX(C2027-E2027,0)/C2027)</f>
        <v>0</v>
      </c>
      <c r="G2027" s="3">
        <f>ROUND(A2027*CfgRawCapacityPerServerTB,4)</f>
        <v>5832000</v>
      </c>
      <c r="H2027" s="3">
        <f>ROUND(G2027*F2027,4)</f>
        <v>0</v>
      </c>
      <c r="I2027" s="3">
        <f>ROUND(H2027*CfgCapacityHeadroomFactor,4)</f>
        <v>0</v>
      </c>
      <c r="J2027" s="4">
        <f>IF(G2027=0,0,ROUND(H2027/G2027*100,2))</f>
        <v>0</v>
      </c>
    </row>
    <row r="2028" spans="1:10">
      <c r="A2028">
        <v>2026</v>
      </c>
      <c r="B2028" s="2">
        <f>IF(A2028&lt;=0,0,INT((A2028-1)/10)+1)</f>
        <v>203</v>
      </c>
      <c r="C2028" s="3">
        <f>IF(A2028&lt;=0,0,MIN(24+8*MAX(A2028-3,0),100))</f>
        <v>100</v>
      </c>
      <c r="D2028" s="3">
        <f>IF(A2028&lt;=0,0,MAX(FLOOR(C2028/A2028,1),1))</f>
        <v>1</v>
      </c>
      <c r="E2028" s="3">
        <f>IF(A2028&lt;=0,0,MAX(D2028*B2028+2,4))</f>
        <v>205</v>
      </c>
      <c r="F2028" s="4">
        <f>IF(C2028=0,0,MAX(C2028-E2028,0)/C2028)</f>
        <v>0</v>
      </c>
      <c r="G2028" s="3">
        <f>ROUND(A2028*CfgRawCapacityPerServerTB,4)</f>
        <v>5834880</v>
      </c>
      <c r="H2028" s="3">
        <f>ROUND(G2028*F2028,4)</f>
        <v>0</v>
      </c>
      <c r="I2028" s="3">
        <f>ROUND(H2028*CfgCapacityHeadroomFactor,4)</f>
        <v>0</v>
      </c>
      <c r="J2028" s="4">
        <f>IF(G2028=0,0,ROUND(H2028/G2028*100,2))</f>
        <v>0</v>
      </c>
    </row>
    <row r="2029" spans="1:10">
      <c r="A2029">
        <v>2027</v>
      </c>
      <c r="B2029" s="2">
        <f>IF(A2029&lt;=0,0,INT((A2029-1)/10)+1)</f>
        <v>203</v>
      </c>
      <c r="C2029" s="3">
        <f>IF(A2029&lt;=0,0,MIN(24+8*MAX(A2029-3,0),100))</f>
        <v>100</v>
      </c>
      <c r="D2029" s="3">
        <f>IF(A2029&lt;=0,0,MAX(FLOOR(C2029/A2029,1),1))</f>
        <v>1</v>
      </c>
      <c r="E2029" s="3">
        <f>IF(A2029&lt;=0,0,MAX(D2029*B2029+2,4))</f>
        <v>205</v>
      </c>
      <c r="F2029" s="4">
        <f>IF(C2029=0,0,MAX(C2029-E2029,0)/C2029)</f>
        <v>0</v>
      </c>
      <c r="G2029" s="3">
        <f>ROUND(A2029*CfgRawCapacityPerServerTB,4)</f>
        <v>5837760</v>
      </c>
      <c r="H2029" s="3">
        <f>ROUND(G2029*F2029,4)</f>
        <v>0</v>
      </c>
      <c r="I2029" s="3">
        <f>ROUND(H2029*CfgCapacityHeadroomFactor,4)</f>
        <v>0</v>
      </c>
      <c r="J2029" s="4">
        <f>IF(G2029=0,0,ROUND(H2029/G2029*100,2))</f>
        <v>0</v>
      </c>
    </row>
    <row r="2030" spans="1:10">
      <c r="A2030">
        <v>2028</v>
      </c>
      <c r="B2030" s="2">
        <f>IF(A2030&lt;=0,0,INT((A2030-1)/10)+1)</f>
        <v>203</v>
      </c>
      <c r="C2030" s="3">
        <f>IF(A2030&lt;=0,0,MIN(24+8*MAX(A2030-3,0),100))</f>
        <v>100</v>
      </c>
      <c r="D2030" s="3">
        <f>IF(A2030&lt;=0,0,MAX(FLOOR(C2030/A2030,1),1))</f>
        <v>1</v>
      </c>
      <c r="E2030" s="3">
        <f>IF(A2030&lt;=0,0,MAX(D2030*B2030+2,4))</f>
        <v>205</v>
      </c>
      <c r="F2030" s="4">
        <f>IF(C2030=0,0,MAX(C2030-E2030,0)/C2030)</f>
        <v>0</v>
      </c>
      <c r="G2030" s="3">
        <f>ROUND(A2030*CfgRawCapacityPerServerTB,4)</f>
        <v>5840640</v>
      </c>
      <c r="H2030" s="3">
        <f>ROUND(G2030*F2030,4)</f>
        <v>0</v>
      </c>
      <c r="I2030" s="3">
        <f>ROUND(H2030*CfgCapacityHeadroomFactor,4)</f>
        <v>0</v>
      </c>
      <c r="J2030" s="4">
        <f>IF(G2030=0,0,ROUND(H2030/G2030*100,2))</f>
        <v>0</v>
      </c>
    </row>
    <row r="2031" spans="1:10">
      <c r="A2031">
        <v>2029</v>
      </c>
      <c r="B2031" s="2">
        <f>IF(A2031&lt;=0,0,INT((A2031-1)/10)+1)</f>
        <v>203</v>
      </c>
      <c r="C2031" s="3">
        <f>IF(A2031&lt;=0,0,MIN(24+8*MAX(A2031-3,0),100))</f>
        <v>100</v>
      </c>
      <c r="D2031" s="3">
        <f>IF(A2031&lt;=0,0,MAX(FLOOR(C2031/A2031,1),1))</f>
        <v>1</v>
      </c>
      <c r="E2031" s="3">
        <f>IF(A2031&lt;=0,0,MAX(D2031*B2031+2,4))</f>
        <v>205</v>
      </c>
      <c r="F2031" s="4">
        <f>IF(C2031=0,0,MAX(C2031-E2031,0)/C2031)</f>
        <v>0</v>
      </c>
      <c r="G2031" s="3">
        <f>ROUND(A2031*CfgRawCapacityPerServerTB,4)</f>
        <v>5843520</v>
      </c>
      <c r="H2031" s="3">
        <f>ROUND(G2031*F2031,4)</f>
        <v>0</v>
      </c>
      <c r="I2031" s="3">
        <f>ROUND(H2031*CfgCapacityHeadroomFactor,4)</f>
        <v>0</v>
      </c>
      <c r="J2031" s="4">
        <f>IF(G2031=0,0,ROUND(H2031/G2031*100,2))</f>
        <v>0</v>
      </c>
    </row>
    <row r="2032" spans="1:10">
      <c r="A2032">
        <v>2030</v>
      </c>
      <c r="B2032" s="2">
        <f>IF(A2032&lt;=0,0,INT((A2032-1)/10)+1)</f>
        <v>203</v>
      </c>
      <c r="C2032" s="3">
        <f>IF(A2032&lt;=0,0,MIN(24+8*MAX(A2032-3,0),100))</f>
        <v>100</v>
      </c>
      <c r="D2032" s="3">
        <f>IF(A2032&lt;=0,0,MAX(FLOOR(C2032/A2032,1),1))</f>
        <v>1</v>
      </c>
      <c r="E2032" s="3">
        <f>IF(A2032&lt;=0,0,MAX(D2032*B2032+2,4))</f>
        <v>205</v>
      </c>
      <c r="F2032" s="4">
        <f>IF(C2032=0,0,MAX(C2032-E2032,0)/C2032)</f>
        <v>0</v>
      </c>
      <c r="G2032" s="3">
        <f>ROUND(A2032*CfgRawCapacityPerServerTB,4)</f>
        <v>5846400</v>
      </c>
      <c r="H2032" s="3">
        <f>ROUND(G2032*F2032,4)</f>
        <v>0</v>
      </c>
      <c r="I2032" s="3">
        <f>ROUND(H2032*CfgCapacityHeadroomFactor,4)</f>
        <v>0</v>
      </c>
      <c r="J2032" s="4">
        <f>IF(G2032=0,0,ROUND(H2032/G2032*100,2))</f>
        <v>0</v>
      </c>
    </row>
    <row r="2033" spans="1:10">
      <c r="A2033">
        <v>2031</v>
      </c>
      <c r="B2033" s="2">
        <f>IF(A2033&lt;=0,0,INT((A2033-1)/10)+1)</f>
        <v>204</v>
      </c>
      <c r="C2033" s="3">
        <f>IF(A2033&lt;=0,0,MIN(24+8*MAX(A2033-3,0),100))</f>
        <v>100</v>
      </c>
      <c r="D2033" s="3">
        <f>IF(A2033&lt;=0,0,MAX(FLOOR(C2033/A2033,1),1))</f>
        <v>1</v>
      </c>
      <c r="E2033" s="3">
        <f>IF(A2033&lt;=0,0,MAX(D2033*B2033+2,4))</f>
        <v>206</v>
      </c>
      <c r="F2033" s="4">
        <f>IF(C2033=0,0,MAX(C2033-E2033,0)/C2033)</f>
        <v>0</v>
      </c>
      <c r="G2033" s="3">
        <f>ROUND(A2033*CfgRawCapacityPerServerTB,4)</f>
        <v>5849280</v>
      </c>
      <c r="H2033" s="3">
        <f>ROUND(G2033*F2033,4)</f>
        <v>0</v>
      </c>
      <c r="I2033" s="3">
        <f>ROUND(H2033*CfgCapacityHeadroomFactor,4)</f>
        <v>0</v>
      </c>
      <c r="J2033" s="4">
        <f>IF(G2033=0,0,ROUND(H2033/G2033*100,2))</f>
        <v>0</v>
      </c>
    </row>
    <row r="2034" spans="1:10">
      <c r="A2034">
        <v>2032</v>
      </c>
      <c r="B2034" s="2">
        <f>IF(A2034&lt;=0,0,INT((A2034-1)/10)+1)</f>
        <v>204</v>
      </c>
      <c r="C2034" s="3">
        <f>IF(A2034&lt;=0,0,MIN(24+8*MAX(A2034-3,0),100))</f>
        <v>100</v>
      </c>
      <c r="D2034" s="3">
        <f>IF(A2034&lt;=0,0,MAX(FLOOR(C2034/A2034,1),1))</f>
        <v>1</v>
      </c>
      <c r="E2034" s="3">
        <f>IF(A2034&lt;=0,0,MAX(D2034*B2034+2,4))</f>
        <v>206</v>
      </c>
      <c r="F2034" s="4">
        <f>IF(C2034=0,0,MAX(C2034-E2034,0)/C2034)</f>
        <v>0</v>
      </c>
      <c r="G2034" s="3">
        <f>ROUND(A2034*CfgRawCapacityPerServerTB,4)</f>
        <v>5852160</v>
      </c>
      <c r="H2034" s="3">
        <f>ROUND(G2034*F2034,4)</f>
        <v>0</v>
      </c>
      <c r="I2034" s="3">
        <f>ROUND(H2034*CfgCapacityHeadroomFactor,4)</f>
        <v>0</v>
      </c>
      <c r="J2034" s="4">
        <f>IF(G2034=0,0,ROUND(H2034/G2034*100,2))</f>
        <v>0</v>
      </c>
    </row>
    <row r="2035" spans="1:10">
      <c r="A2035">
        <v>2033</v>
      </c>
      <c r="B2035" s="2">
        <f>IF(A2035&lt;=0,0,INT((A2035-1)/10)+1)</f>
        <v>204</v>
      </c>
      <c r="C2035" s="3">
        <f>IF(A2035&lt;=0,0,MIN(24+8*MAX(A2035-3,0),100))</f>
        <v>100</v>
      </c>
      <c r="D2035" s="3">
        <f>IF(A2035&lt;=0,0,MAX(FLOOR(C2035/A2035,1),1))</f>
        <v>1</v>
      </c>
      <c r="E2035" s="3">
        <f>IF(A2035&lt;=0,0,MAX(D2035*B2035+2,4))</f>
        <v>206</v>
      </c>
      <c r="F2035" s="4">
        <f>IF(C2035=0,0,MAX(C2035-E2035,0)/C2035)</f>
        <v>0</v>
      </c>
      <c r="G2035" s="3">
        <f>ROUND(A2035*CfgRawCapacityPerServerTB,4)</f>
        <v>5855040</v>
      </c>
      <c r="H2035" s="3">
        <f>ROUND(G2035*F2035,4)</f>
        <v>0</v>
      </c>
      <c r="I2035" s="3">
        <f>ROUND(H2035*CfgCapacityHeadroomFactor,4)</f>
        <v>0</v>
      </c>
      <c r="J2035" s="4">
        <f>IF(G2035=0,0,ROUND(H2035/G2035*100,2))</f>
        <v>0</v>
      </c>
    </row>
    <row r="2036" spans="1:10">
      <c r="A2036">
        <v>2034</v>
      </c>
      <c r="B2036" s="2">
        <f>IF(A2036&lt;=0,0,INT((A2036-1)/10)+1)</f>
        <v>204</v>
      </c>
      <c r="C2036" s="3">
        <f>IF(A2036&lt;=0,0,MIN(24+8*MAX(A2036-3,0),100))</f>
        <v>100</v>
      </c>
      <c r="D2036" s="3">
        <f>IF(A2036&lt;=0,0,MAX(FLOOR(C2036/A2036,1),1))</f>
        <v>1</v>
      </c>
      <c r="E2036" s="3">
        <f>IF(A2036&lt;=0,0,MAX(D2036*B2036+2,4))</f>
        <v>206</v>
      </c>
      <c r="F2036" s="4">
        <f>IF(C2036=0,0,MAX(C2036-E2036,0)/C2036)</f>
        <v>0</v>
      </c>
      <c r="G2036" s="3">
        <f>ROUND(A2036*CfgRawCapacityPerServerTB,4)</f>
        <v>5857920</v>
      </c>
      <c r="H2036" s="3">
        <f>ROUND(G2036*F2036,4)</f>
        <v>0</v>
      </c>
      <c r="I2036" s="3">
        <f>ROUND(H2036*CfgCapacityHeadroomFactor,4)</f>
        <v>0</v>
      </c>
      <c r="J2036" s="4">
        <f>IF(G2036=0,0,ROUND(H2036/G2036*100,2))</f>
        <v>0</v>
      </c>
    </row>
    <row r="2037" spans="1:10">
      <c r="A2037">
        <v>2035</v>
      </c>
      <c r="B2037" s="2">
        <f>IF(A2037&lt;=0,0,INT((A2037-1)/10)+1)</f>
        <v>204</v>
      </c>
      <c r="C2037" s="3">
        <f>IF(A2037&lt;=0,0,MIN(24+8*MAX(A2037-3,0),100))</f>
        <v>100</v>
      </c>
      <c r="D2037" s="3">
        <f>IF(A2037&lt;=0,0,MAX(FLOOR(C2037/A2037,1),1))</f>
        <v>1</v>
      </c>
      <c r="E2037" s="3">
        <f>IF(A2037&lt;=0,0,MAX(D2037*B2037+2,4))</f>
        <v>206</v>
      </c>
      <c r="F2037" s="4">
        <f>IF(C2037=0,0,MAX(C2037-E2037,0)/C2037)</f>
        <v>0</v>
      </c>
      <c r="G2037" s="3">
        <f>ROUND(A2037*CfgRawCapacityPerServerTB,4)</f>
        <v>5860800</v>
      </c>
      <c r="H2037" s="3">
        <f>ROUND(G2037*F2037,4)</f>
        <v>0</v>
      </c>
      <c r="I2037" s="3">
        <f>ROUND(H2037*CfgCapacityHeadroomFactor,4)</f>
        <v>0</v>
      </c>
      <c r="J2037" s="4">
        <f>IF(G2037=0,0,ROUND(H2037/G2037*100,2))</f>
        <v>0</v>
      </c>
    </row>
    <row r="2038" spans="1:10">
      <c r="A2038">
        <v>2036</v>
      </c>
      <c r="B2038" s="2">
        <f>IF(A2038&lt;=0,0,INT((A2038-1)/10)+1)</f>
        <v>204</v>
      </c>
      <c r="C2038" s="3">
        <f>IF(A2038&lt;=0,0,MIN(24+8*MAX(A2038-3,0),100))</f>
        <v>100</v>
      </c>
      <c r="D2038" s="3">
        <f>IF(A2038&lt;=0,0,MAX(FLOOR(C2038/A2038,1),1))</f>
        <v>1</v>
      </c>
      <c r="E2038" s="3">
        <f>IF(A2038&lt;=0,0,MAX(D2038*B2038+2,4))</f>
        <v>206</v>
      </c>
      <c r="F2038" s="4">
        <f>IF(C2038=0,0,MAX(C2038-E2038,0)/C2038)</f>
        <v>0</v>
      </c>
      <c r="G2038" s="3">
        <f>ROUND(A2038*CfgRawCapacityPerServerTB,4)</f>
        <v>5863680</v>
      </c>
      <c r="H2038" s="3">
        <f>ROUND(G2038*F2038,4)</f>
        <v>0</v>
      </c>
      <c r="I2038" s="3">
        <f>ROUND(H2038*CfgCapacityHeadroomFactor,4)</f>
        <v>0</v>
      </c>
      <c r="J2038" s="4">
        <f>IF(G2038=0,0,ROUND(H2038/G2038*100,2))</f>
        <v>0</v>
      </c>
    </row>
    <row r="2039" spans="1:10">
      <c r="A2039">
        <v>2037</v>
      </c>
      <c r="B2039" s="2">
        <f>IF(A2039&lt;=0,0,INT((A2039-1)/10)+1)</f>
        <v>204</v>
      </c>
      <c r="C2039" s="3">
        <f>IF(A2039&lt;=0,0,MIN(24+8*MAX(A2039-3,0),100))</f>
        <v>100</v>
      </c>
      <c r="D2039" s="3">
        <f>IF(A2039&lt;=0,0,MAX(FLOOR(C2039/A2039,1),1))</f>
        <v>1</v>
      </c>
      <c r="E2039" s="3">
        <f>IF(A2039&lt;=0,0,MAX(D2039*B2039+2,4))</f>
        <v>206</v>
      </c>
      <c r="F2039" s="4">
        <f>IF(C2039=0,0,MAX(C2039-E2039,0)/C2039)</f>
        <v>0</v>
      </c>
      <c r="G2039" s="3">
        <f>ROUND(A2039*CfgRawCapacityPerServerTB,4)</f>
        <v>5866560</v>
      </c>
      <c r="H2039" s="3">
        <f>ROUND(G2039*F2039,4)</f>
        <v>0</v>
      </c>
      <c r="I2039" s="3">
        <f>ROUND(H2039*CfgCapacityHeadroomFactor,4)</f>
        <v>0</v>
      </c>
      <c r="J2039" s="4">
        <f>IF(G2039=0,0,ROUND(H2039/G2039*100,2))</f>
        <v>0</v>
      </c>
    </row>
    <row r="2040" spans="1:10">
      <c r="A2040">
        <v>2038</v>
      </c>
      <c r="B2040" s="2">
        <f>IF(A2040&lt;=0,0,INT((A2040-1)/10)+1)</f>
        <v>204</v>
      </c>
      <c r="C2040" s="3">
        <f>IF(A2040&lt;=0,0,MIN(24+8*MAX(A2040-3,0),100))</f>
        <v>100</v>
      </c>
      <c r="D2040" s="3">
        <f>IF(A2040&lt;=0,0,MAX(FLOOR(C2040/A2040,1),1))</f>
        <v>1</v>
      </c>
      <c r="E2040" s="3">
        <f>IF(A2040&lt;=0,0,MAX(D2040*B2040+2,4))</f>
        <v>206</v>
      </c>
      <c r="F2040" s="4">
        <f>IF(C2040=0,0,MAX(C2040-E2040,0)/C2040)</f>
        <v>0</v>
      </c>
      <c r="G2040" s="3">
        <f>ROUND(A2040*CfgRawCapacityPerServerTB,4)</f>
        <v>5869440</v>
      </c>
      <c r="H2040" s="3">
        <f>ROUND(G2040*F2040,4)</f>
        <v>0</v>
      </c>
      <c r="I2040" s="3">
        <f>ROUND(H2040*CfgCapacityHeadroomFactor,4)</f>
        <v>0</v>
      </c>
      <c r="J2040" s="4">
        <f>IF(G2040=0,0,ROUND(H2040/G2040*100,2))</f>
        <v>0</v>
      </c>
    </row>
    <row r="2041" spans="1:10">
      <c r="A2041">
        <v>2039</v>
      </c>
      <c r="B2041" s="2">
        <f>IF(A2041&lt;=0,0,INT((A2041-1)/10)+1)</f>
        <v>204</v>
      </c>
      <c r="C2041" s="3">
        <f>IF(A2041&lt;=0,0,MIN(24+8*MAX(A2041-3,0),100))</f>
        <v>100</v>
      </c>
      <c r="D2041" s="3">
        <f>IF(A2041&lt;=0,0,MAX(FLOOR(C2041/A2041,1),1))</f>
        <v>1</v>
      </c>
      <c r="E2041" s="3">
        <f>IF(A2041&lt;=0,0,MAX(D2041*B2041+2,4))</f>
        <v>206</v>
      </c>
      <c r="F2041" s="4">
        <f>IF(C2041=0,0,MAX(C2041-E2041,0)/C2041)</f>
        <v>0</v>
      </c>
      <c r="G2041" s="3">
        <f>ROUND(A2041*CfgRawCapacityPerServerTB,4)</f>
        <v>5872320</v>
      </c>
      <c r="H2041" s="3">
        <f>ROUND(G2041*F2041,4)</f>
        <v>0</v>
      </c>
      <c r="I2041" s="3">
        <f>ROUND(H2041*CfgCapacityHeadroomFactor,4)</f>
        <v>0</v>
      </c>
      <c r="J2041" s="4">
        <f>IF(G2041=0,0,ROUND(H2041/G2041*100,2))</f>
        <v>0</v>
      </c>
    </row>
    <row r="2042" spans="1:10">
      <c r="A2042">
        <v>2040</v>
      </c>
      <c r="B2042" s="2">
        <f>IF(A2042&lt;=0,0,INT((A2042-1)/10)+1)</f>
        <v>204</v>
      </c>
      <c r="C2042" s="3">
        <f>IF(A2042&lt;=0,0,MIN(24+8*MAX(A2042-3,0),100))</f>
        <v>100</v>
      </c>
      <c r="D2042" s="3">
        <f>IF(A2042&lt;=0,0,MAX(FLOOR(C2042/A2042,1),1))</f>
        <v>1</v>
      </c>
      <c r="E2042" s="3">
        <f>IF(A2042&lt;=0,0,MAX(D2042*B2042+2,4))</f>
        <v>206</v>
      </c>
      <c r="F2042" s="4">
        <f>IF(C2042=0,0,MAX(C2042-E2042,0)/C2042)</f>
        <v>0</v>
      </c>
      <c r="G2042" s="3">
        <f>ROUND(A2042*CfgRawCapacityPerServerTB,4)</f>
        <v>5875200</v>
      </c>
      <c r="H2042" s="3">
        <f>ROUND(G2042*F2042,4)</f>
        <v>0</v>
      </c>
      <c r="I2042" s="3">
        <f>ROUND(H2042*CfgCapacityHeadroomFactor,4)</f>
        <v>0</v>
      </c>
      <c r="J2042" s="4">
        <f>IF(G2042=0,0,ROUND(H2042/G2042*100,2))</f>
        <v>0</v>
      </c>
    </row>
    <row r="2043" spans="1:10">
      <c r="A2043">
        <v>2041</v>
      </c>
      <c r="B2043" s="2">
        <f>IF(A2043&lt;=0,0,INT((A2043-1)/10)+1)</f>
        <v>205</v>
      </c>
      <c r="C2043" s="3">
        <f>IF(A2043&lt;=0,0,MIN(24+8*MAX(A2043-3,0),100))</f>
        <v>100</v>
      </c>
      <c r="D2043" s="3">
        <f>IF(A2043&lt;=0,0,MAX(FLOOR(C2043/A2043,1),1))</f>
        <v>1</v>
      </c>
      <c r="E2043" s="3">
        <f>IF(A2043&lt;=0,0,MAX(D2043*B2043+2,4))</f>
        <v>207</v>
      </c>
      <c r="F2043" s="4">
        <f>IF(C2043=0,0,MAX(C2043-E2043,0)/C2043)</f>
        <v>0</v>
      </c>
      <c r="G2043" s="3">
        <f>ROUND(A2043*CfgRawCapacityPerServerTB,4)</f>
        <v>5878080</v>
      </c>
      <c r="H2043" s="3">
        <f>ROUND(G2043*F2043,4)</f>
        <v>0</v>
      </c>
      <c r="I2043" s="3">
        <f>ROUND(H2043*CfgCapacityHeadroomFactor,4)</f>
        <v>0</v>
      </c>
      <c r="J2043" s="4">
        <f>IF(G2043=0,0,ROUND(H2043/G2043*100,2))</f>
        <v>0</v>
      </c>
    </row>
    <row r="2044" spans="1:10">
      <c r="A2044">
        <v>2042</v>
      </c>
      <c r="B2044" s="2">
        <f>IF(A2044&lt;=0,0,INT((A2044-1)/10)+1)</f>
        <v>205</v>
      </c>
      <c r="C2044" s="3">
        <f>IF(A2044&lt;=0,0,MIN(24+8*MAX(A2044-3,0),100))</f>
        <v>100</v>
      </c>
      <c r="D2044" s="3">
        <f>IF(A2044&lt;=0,0,MAX(FLOOR(C2044/A2044,1),1))</f>
        <v>1</v>
      </c>
      <c r="E2044" s="3">
        <f>IF(A2044&lt;=0,0,MAX(D2044*B2044+2,4))</f>
        <v>207</v>
      </c>
      <c r="F2044" s="4">
        <f>IF(C2044=0,0,MAX(C2044-E2044,0)/C2044)</f>
        <v>0</v>
      </c>
      <c r="G2044" s="3">
        <f>ROUND(A2044*CfgRawCapacityPerServerTB,4)</f>
        <v>5880960</v>
      </c>
      <c r="H2044" s="3">
        <f>ROUND(G2044*F2044,4)</f>
        <v>0</v>
      </c>
      <c r="I2044" s="3">
        <f>ROUND(H2044*CfgCapacityHeadroomFactor,4)</f>
        <v>0</v>
      </c>
      <c r="J2044" s="4">
        <f>IF(G2044=0,0,ROUND(H2044/G2044*100,2))</f>
        <v>0</v>
      </c>
    </row>
    <row r="2045" spans="1:10">
      <c r="A2045">
        <v>2043</v>
      </c>
      <c r="B2045" s="2">
        <f>IF(A2045&lt;=0,0,INT((A2045-1)/10)+1)</f>
        <v>205</v>
      </c>
      <c r="C2045" s="3">
        <f>IF(A2045&lt;=0,0,MIN(24+8*MAX(A2045-3,0),100))</f>
        <v>100</v>
      </c>
      <c r="D2045" s="3">
        <f>IF(A2045&lt;=0,0,MAX(FLOOR(C2045/A2045,1),1))</f>
        <v>1</v>
      </c>
      <c r="E2045" s="3">
        <f>IF(A2045&lt;=0,0,MAX(D2045*B2045+2,4))</f>
        <v>207</v>
      </c>
      <c r="F2045" s="4">
        <f>IF(C2045=0,0,MAX(C2045-E2045,0)/C2045)</f>
        <v>0</v>
      </c>
      <c r="G2045" s="3">
        <f>ROUND(A2045*CfgRawCapacityPerServerTB,4)</f>
        <v>5883840</v>
      </c>
      <c r="H2045" s="3">
        <f>ROUND(G2045*F2045,4)</f>
        <v>0</v>
      </c>
      <c r="I2045" s="3">
        <f>ROUND(H2045*CfgCapacityHeadroomFactor,4)</f>
        <v>0</v>
      </c>
      <c r="J2045" s="4">
        <f>IF(G2045=0,0,ROUND(H2045/G2045*100,2))</f>
        <v>0</v>
      </c>
    </row>
    <row r="2046" spans="1:10">
      <c r="A2046">
        <v>2044</v>
      </c>
      <c r="B2046" s="2">
        <f>IF(A2046&lt;=0,0,INT((A2046-1)/10)+1)</f>
        <v>205</v>
      </c>
      <c r="C2046" s="3">
        <f>IF(A2046&lt;=0,0,MIN(24+8*MAX(A2046-3,0),100))</f>
        <v>100</v>
      </c>
      <c r="D2046" s="3">
        <f>IF(A2046&lt;=0,0,MAX(FLOOR(C2046/A2046,1),1))</f>
        <v>1</v>
      </c>
      <c r="E2046" s="3">
        <f>IF(A2046&lt;=0,0,MAX(D2046*B2046+2,4))</f>
        <v>207</v>
      </c>
      <c r="F2046" s="4">
        <f>IF(C2046=0,0,MAX(C2046-E2046,0)/C2046)</f>
        <v>0</v>
      </c>
      <c r="G2046" s="3">
        <f>ROUND(A2046*CfgRawCapacityPerServerTB,4)</f>
        <v>5886720</v>
      </c>
      <c r="H2046" s="3">
        <f>ROUND(G2046*F2046,4)</f>
        <v>0</v>
      </c>
      <c r="I2046" s="3">
        <f>ROUND(H2046*CfgCapacityHeadroomFactor,4)</f>
        <v>0</v>
      </c>
      <c r="J2046" s="4">
        <f>IF(G2046=0,0,ROUND(H2046/G2046*100,2))</f>
        <v>0</v>
      </c>
    </row>
    <row r="2047" spans="1:10">
      <c r="A2047">
        <v>2045</v>
      </c>
      <c r="B2047" s="2">
        <f>IF(A2047&lt;=0,0,INT((A2047-1)/10)+1)</f>
        <v>205</v>
      </c>
      <c r="C2047" s="3">
        <f>IF(A2047&lt;=0,0,MIN(24+8*MAX(A2047-3,0),100))</f>
        <v>100</v>
      </c>
      <c r="D2047" s="3">
        <f>IF(A2047&lt;=0,0,MAX(FLOOR(C2047/A2047,1),1))</f>
        <v>1</v>
      </c>
      <c r="E2047" s="3">
        <f>IF(A2047&lt;=0,0,MAX(D2047*B2047+2,4))</f>
        <v>207</v>
      </c>
      <c r="F2047" s="4">
        <f>IF(C2047=0,0,MAX(C2047-E2047,0)/C2047)</f>
        <v>0</v>
      </c>
      <c r="G2047" s="3">
        <f>ROUND(A2047*CfgRawCapacityPerServerTB,4)</f>
        <v>5889600</v>
      </c>
      <c r="H2047" s="3">
        <f>ROUND(G2047*F2047,4)</f>
        <v>0</v>
      </c>
      <c r="I2047" s="3">
        <f>ROUND(H2047*CfgCapacityHeadroomFactor,4)</f>
        <v>0</v>
      </c>
      <c r="J2047" s="4">
        <f>IF(G2047=0,0,ROUND(H2047/G2047*100,2))</f>
        <v>0</v>
      </c>
    </row>
    <row r="2048" spans="1:10">
      <c r="A2048">
        <v>2046</v>
      </c>
      <c r="B2048" s="2">
        <f>IF(A2048&lt;=0,0,INT((A2048-1)/10)+1)</f>
        <v>205</v>
      </c>
      <c r="C2048" s="3">
        <f>IF(A2048&lt;=0,0,MIN(24+8*MAX(A2048-3,0),100))</f>
        <v>100</v>
      </c>
      <c r="D2048" s="3">
        <f>IF(A2048&lt;=0,0,MAX(FLOOR(C2048/A2048,1),1))</f>
        <v>1</v>
      </c>
      <c r="E2048" s="3">
        <f>IF(A2048&lt;=0,0,MAX(D2048*B2048+2,4))</f>
        <v>207</v>
      </c>
      <c r="F2048" s="4">
        <f>IF(C2048=0,0,MAX(C2048-E2048,0)/C2048)</f>
        <v>0</v>
      </c>
      <c r="G2048" s="3">
        <f>ROUND(A2048*CfgRawCapacityPerServerTB,4)</f>
        <v>5892480</v>
      </c>
      <c r="H2048" s="3">
        <f>ROUND(G2048*F2048,4)</f>
        <v>0</v>
      </c>
      <c r="I2048" s="3">
        <f>ROUND(H2048*CfgCapacityHeadroomFactor,4)</f>
        <v>0</v>
      </c>
      <c r="J2048" s="4">
        <f>IF(G2048=0,0,ROUND(H2048/G2048*100,2))</f>
        <v>0</v>
      </c>
    </row>
    <row r="2049" spans="1:10">
      <c r="A2049">
        <v>2047</v>
      </c>
      <c r="B2049" s="2">
        <f>IF(A2049&lt;=0,0,INT((A2049-1)/10)+1)</f>
        <v>205</v>
      </c>
      <c r="C2049" s="3">
        <f>IF(A2049&lt;=0,0,MIN(24+8*MAX(A2049-3,0),100))</f>
        <v>100</v>
      </c>
      <c r="D2049" s="3">
        <f>IF(A2049&lt;=0,0,MAX(FLOOR(C2049/A2049,1),1))</f>
        <v>1</v>
      </c>
      <c r="E2049" s="3">
        <f>IF(A2049&lt;=0,0,MAX(D2049*B2049+2,4))</f>
        <v>207</v>
      </c>
      <c r="F2049" s="4">
        <f>IF(C2049=0,0,MAX(C2049-E2049,0)/C2049)</f>
        <v>0</v>
      </c>
      <c r="G2049" s="3">
        <f>ROUND(A2049*CfgRawCapacityPerServerTB,4)</f>
        <v>5895360</v>
      </c>
      <c r="H2049" s="3">
        <f>ROUND(G2049*F2049,4)</f>
        <v>0</v>
      </c>
      <c r="I2049" s="3">
        <f>ROUND(H2049*CfgCapacityHeadroomFactor,4)</f>
        <v>0</v>
      </c>
      <c r="J2049" s="4">
        <f>IF(G2049=0,0,ROUND(H2049/G2049*100,2))</f>
        <v>0</v>
      </c>
    </row>
    <row r="2050" spans="1:10">
      <c r="A2050">
        <v>2048</v>
      </c>
      <c r="B2050" s="2">
        <f>IF(A2050&lt;=0,0,INT((A2050-1)/10)+1)</f>
        <v>205</v>
      </c>
      <c r="C2050" s="3">
        <f>IF(A2050&lt;=0,0,MIN(24+8*MAX(A2050-3,0),100))</f>
        <v>100</v>
      </c>
      <c r="D2050" s="3">
        <f>IF(A2050&lt;=0,0,MAX(FLOOR(C2050/A2050,1),1))</f>
        <v>1</v>
      </c>
      <c r="E2050" s="3">
        <f>IF(A2050&lt;=0,0,MAX(D2050*B2050+2,4))</f>
        <v>207</v>
      </c>
      <c r="F2050" s="4">
        <f>IF(C2050=0,0,MAX(C2050-E2050,0)/C2050)</f>
        <v>0</v>
      </c>
      <c r="G2050" s="3">
        <f>ROUND(A2050*CfgRawCapacityPerServerTB,4)</f>
        <v>5898240</v>
      </c>
      <c r="H2050" s="3">
        <f>ROUND(G2050*F2050,4)</f>
        <v>0</v>
      </c>
      <c r="I2050" s="3">
        <f>ROUND(H2050*CfgCapacityHeadroomFactor,4)</f>
        <v>0</v>
      </c>
      <c r="J2050" s="4">
        <f>IF(G2050=0,0,ROUND(H2050/G2050*100,2))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27"/>
  <sheetViews>
    <sheetView workbookViewId="0"/>
  </sheetViews>
  <sheetFormatPr defaultRowHeight="15"/>
  <cols>
    <col min="1" max="1" width="34.7109375" customWidth="1"/>
    <col min="2" max="50" width="14.7109375" customWidth="1"/>
  </cols>
  <sheetData>
    <row r="1" spans="1:50">
      <c r="A1" s="1" t="s">
        <v>69</v>
      </c>
      <c r="B1" s="1" t="s">
        <v>2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>
        <v>35</v>
      </c>
      <c r="AL1" s="1">
        <v>36</v>
      </c>
      <c r="AM1" s="1">
        <v>37</v>
      </c>
      <c r="AN1" s="1">
        <v>38</v>
      </c>
      <c r="AO1" s="1">
        <v>39</v>
      </c>
      <c r="AP1" s="1">
        <v>40</v>
      </c>
      <c r="AQ1" s="1">
        <v>41</v>
      </c>
      <c r="AR1" s="1">
        <v>42</v>
      </c>
      <c r="AS1" s="1">
        <v>43</v>
      </c>
      <c r="AT1" s="1">
        <v>44</v>
      </c>
      <c r="AU1" s="1">
        <v>45</v>
      </c>
      <c r="AV1" s="1">
        <v>46</v>
      </c>
      <c r="AW1" s="1">
        <v>47</v>
      </c>
      <c r="AX1" s="1">
        <v>48</v>
      </c>
    </row>
    <row r="2" spans="1:50">
      <c r="A2" t="s">
        <v>70</v>
      </c>
      <c r="B2" t="s">
        <v>14</v>
      </c>
      <c r="C2" s="3">
        <f>ROUND(CfgStartingTB,4)</f>
        <v>500</v>
      </c>
      <c r="D2" s="3">
        <f>ROUND(C2+CfgMonthlyGrowthTB,4)</f>
        <v>510</v>
      </c>
      <c r="E2" s="3">
        <f>ROUND(D2+CfgMonthlyGrowthTB,4)</f>
        <v>520</v>
      </c>
      <c r="F2" s="3">
        <f>ROUND(E2+CfgMonthlyGrowthTB,4)</f>
        <v>530</v>
      </c>
      <c r="G2" s="3">
        <f>ROUND(F2+CfgMonthlyGrowthTB,4)</f>
        <v>540</v>
      </c>
      <c r="H2" s="3">
        <f>ROUND(G2+CfgMonthlyGrowthTB,4)</f>
        <v>550</v>
      </c>
      <c r="I2" s="3">
        <f>ROUND(H2+CfgMonthlyGrowthTB,4)</f>
        <v>560</v>
      </c>
      <c r="J2" s="3">
        <f>ROUND(I2+CfgMonthlyGrowthTB,4)</f>
        <v>570</v>
      </c>
      <c r="K2" s="3">
        <f>ROUND(J2+CfgMonthlyGrowthTB,4)</f>
        <v>580</v>
      </c>
      <c r="L2" s="3">
        <f>ROUND(K2+CfgMonthlyGrowthTB,4)</f>
        <v>590</v>
      </c>
      <c r="M2" s="3">
        <f>ROUND(L2+CfgMonthlyGrowthTB,4)</f>
        <v>600</v>
      </c>
      <c r="N2" s="3">
        <f>ROUND(M2+CfgMonthlyGrowthTB,4)</f>
        <v>610</v>
      </c>
      <c r="O2" s="3">
        <f>ROUND(N2+CfgMonthlyGrowthTB,4)</f>
        <v>620</v>
      </c>
      <c r="P2" s="3">
        <f>ROUND(O2+CfgMonthlyGrowthTB,4)</f>
        <v>630</v>
      </c>
      <c r="Q2" s="3">
        <f>ROUND(P2+CfgMonthlyGrowthTB,4)</f>
        <v>640</v>
      </c>
      <c r="R2" s="3">
        <f>ROUND(Q2+CfgMonthlyGrowthTB,4)</f>
        <v>650</v>
      </c>
      <c r="S2" s="3">
        <f>ROUND(R2+CfgMonthlyGrowthTB,4)</f>
        <v>660</v>
      </c>
      <c r="T2" s="3">
        <f>ROUND(S2+CfgMonthlyGrowthTB,4)</f>
        <v>670</v>
      </c>
      <c r="U2" s="3">
        <f>ROUND(T2+CfgMonthlyGrowthTB,4)</f>
        <v>680</v>
      </c>
      <c r="V2" s="3">
        <f>ROUND(U2+CfgMonthlyGrowthTB,4)</f>
        <v>690</v>
      </c>
      <c r="W2" s="3">
        <f>ROUND(V2+CfgMonthlyGrowthTB,4)</f>
        <v>700</v>
      </c>
      <c r="X2" s="3">
        <f>ROUND(W2+CfgMonthlyGrowthTB,4)</f>
        <v>710</v>
      </c>
      <c r="Y2" s="3">
        <f>ROUND(X2+CfgMonthlyGrowthTB,4)</f>
        <v>720</v>
      </c>
      <c r="Z2" s="3">
        <f>ROUND(Y2+CfgMonthlyGrowthTB,4)</f>
        <v>730</v>
      </c>
      <c r="AA2" s="3">
        <f>ROUND(Z2+CfgMonthlyGrowthTB,4)</f>
        <v>740</v>
      </c>
      <c r="AB2" s="3">
        <f>ROUND(AA2+CfgMonthlyGrowthTB,4)</f>
        <v>750</v>
      </c>
      <c r="AC2" s="3">
        <f>ROUND(AB2+CfgMonthlyGrowthTB,4)</f>
        <v>760</v>
      </c>
      <c r="AD2" s="3">
        <f>ROUND(AC2+CfgMonthlyGrowthTB,4)</f>
        <v>770</v>
      </c>
      <c r="AE2" s="3">
        <f>ROUND(AD2+CfgMonthlyGrowthTB,4)</f>
        <v>780</v>
      </c>
      <c r="AF2" s="3">
        <f>ROUND(AE2+CfgMonthlyGrowthTB,4)</f>
        <v>790</v>
      </c>
      <c r="AG2" s="3">
        <f>ROUND(AF2+CfgMonthlyGrowthTB,4)</f>
        <v>800</v>
      </c>
      <c r="AH2" s="3">
        <f>ROUND(AG2+CfgMonthlyGrowthTB,4)</f>
        <v>810</v>
      </c>
      <c r="AI2" s="3">
        <f>ROUND(AH2+CfgMonthlyGrowthTB,4)</f>
        <v>820</v>
      </c>
      <c r="AJ2" s="3">
        <f>ROUND(AI2+CfgMonthlyGrowthTB,4)</f>
        <v>830</v>
      </c>
      <c r="AK2" s="3">
        <f>ROUND(AJ2+CfgMonthlyGrowthTB,4)</f>
        <v>840</v>
      </c>
      <c r="AL2" s="3">
        <f>ROUND(AK2+CfgMonthlyGrowthTB,4)</f>
        <v>850</v>
      </c>
      <c r="AM2" s="3">
        <f>ROUND(AL2+CfgMonthlyGrowthTB,4)</f>
        <v>860</v>
      </c>
      <c r="AN2" s="3">
        <f>ROUND(AM2+CfgMonthlyGrowthTB,4)</f>
        <v>870</v>
      </c>
      <c r="AO2" s="3">
        <f>ROUND(AN2+CfgMonthlyGrowthTB,4)</f>
        <v>880</v>
      </c>
      <c r="AP2" s="3">
        <f>ROUND(AO2+CfgMonthlyGrowthTB,4)</f>
        <v>890</v>
      </c>
      <c r="AQ2" s="3">
        <f>ROUND(AP2+CfgMonthlyGrowthTB,4)</f>
        <v>900</v>
      </c>
      <c r="AR2" s="3">
        <f>ROUND(AQ2+CfgMonthlyGrowthTB,4)</f>
        <v>910</v>
      </c>
      <c r="AS2" s="3">
        <f>ROUND(AR2+CfgMonthlyGrowthTB,4)</f>
        <v>920</v>
      </c>
      <c r="AT2" s="3">
        <f>ROUND(AS2+CfgMonthlyGrowthTB,4)</f>
        <v>930</v>
      </c>
      <c r="AU2" s="3">
        <f>ROUND(AT2+CfgMonthlyGrowthTB,4)</f>
        <v>940</v>
      </c>
      <c r="AV2" s="3">
        <f>ROUND(AU2+CfgMonthlyGrowthTB,4)</f>
        <v>950</v>
      </c>
      <c r="AW2" s="3">
        <f>ROUND(AV2+CfgMonthlyGrowthTB,4)</f>
        <v>960</v>
      </c>
      <c r="AX2" s="3">
        <f>ROUND(AW2+CfgMonthlyGrowthTB,4)</f>
        <v>970</v>
      </c>
    </row>
    <row r="3" spans="1:50">
      <c r="A3" t="s">
        <v>71</v>
      </c>
      <c r="B3" t="s">
        <v>14</v>
      </c>
      <c r="C3" s="3">
        <f>IF(CfgPrepaymentThresholdTB&lt;=0,0,ROUND(FLOOR(C2/CfgPrepaymentThresholdTB,1)*CfgPrepaymentAmountTB,4))</f>
        <v>0</v>
      </c>
      <c r="D3" s="3">
        <f>IF(CfgPrepaymentThresholdTB&lt;=0,0,ROUND(FLOOR(D2/CfgPrepaymentThresholdTB,1)*CfgPrepaymentAmountTB,4))</f>
        <v>0</v>
      </c>
      <c r="E3" s="3">
        <f>IF(CfgPrepaymentThresholdTB&lt;=0,0,ROUND(FLOOR(E2/CfgPrepaymentThresholdTB,1)*CfgPrepaymentAmountTB,4))</f>
        <v>0</v>
      </c>
      <c r="F3" s="3">
        <f>IF(CfgPrepaymentThresholdTB&lt;=0,0,ROUND(FLOOR(F2/CfgPrepaymentThresholdTB,1)*CfgPrepaymentAmountTB,4))</f>
        <v>0</v>
      </c>
      <c r="G3" s="3">
        <f>IF(CfgPrepaymentThresholdTB&lt;=0,0,ROUND(FLOOR(G2/CfgPrepaymentThresholdTB,1)*CfgPrepaymentAmountTB,4))</f>
        <v>0</v>
      </c>
      <c r="H3" s="3">
        <f>IF(CfgPrepaymentThresholdTB&lt;=0,0,ROUND(FLOOR(H2/CfgPrepaymentThresholdTB,1)*CfgPrepaymentAmountTB,4))</f>
        <v>0</v>
      </c>
      <c r="I3" s="3">
        <f>IF(CfgPrepaymentThresholdTB&lt;=0,0,ROUND(FLOOR(I2/CfgPrepaymentThresholdTB,1)*CfgPrepaymentAmountTB,4))</f>
        <v>0</v>
      </c>
      <c r="J3" s="3">
        <f>IF(CfgPrepaymentThresholdTB&lt;=0,0,ROUND(FLOOR(J2/CfgPrepaymentThresholdTB,1)*CfgPrepaymentAmountTB,4))</f>
        <v>0</v>
      </c>
      <c r="K3" s="3">
        <f>IF(CfgPrepaymentThresholdTB&lt;=0,0,ROUND(FLOOR(K2/CfgPrepaymentThresholdTB,1)*CfgPrepaymentAmountTB,4))</f>
        <v>0</v>
      </c>
      <c r="L3" s="3">
        <f>IF(CfgPrepaymentThresholdTB&lt;=0,0,ROUND(FLOOR(L2/CfgPrepaymentThresholdTB,1)*CfgPrepaymentAmountTB,4))</f>
        <v>0</v>
      </c>
      <c r="M3" s="3">
        <f>IF(CfgPrepaymentThresholdTB&lt;=0,0,ROUND(FLOOR(M2/CfgPrepaymentThresholdTB,1)*CfgPrepaymentAmountTB,4))</f>
        <v>0</v>
      </c>
      <c r="N3" s="3">
        <f>IF(CfgPrepaymentThresholdTB&lt;=0,0,ROUND(FLOOR(N2/CfgPrepaymentThresholdTB,1)*CfgPrepaymentAmountTB,4))</f>
        <v>0</v>
      </c>
      <c r="O3" s="3">
        <f>IF(CfgPrepaymentThresholdTB&lt;=0,0,ROUND(FLOOR(O2/CfgPrepaymentThresholdTB,1)*CfgPrepaymentAmountTB,4))</f>
        <v>0</v>
      </c>
      <c r="P3" s="3">
        <f>IF(CfgPrepaymentThresholdTB&lt;=0,0,ROUND(FLOOR(P2/CfgPrepaymentThresholdTB,1)*CfgPrepaymentAmountTB,4))</f>
        <v>0</v>
      </c>
      <c r="Q3" s="3">
        <f>IF(CfgPrepaymentThresholdTB&lt;=0,0,ROUND(FLOOR(Q2/CfgPrepaymentThresholdTB,1)*CfgPrepaymentAmountTB,4))</f>
        <v>0</v>
      </c>
      <c r="R3" s="3">
        <f>IF(CfgPrepaymentThresholdTB&lt;=0,0,ROUND(FLOOR(R2/CfgPrepaymentThresholdTB,1)*CfgPrepaymentAmountTB,4))</f>
        <v>0</v>
      </c>
      <c r="S3" s="3">
        <f>IF(CfgPrepaymentThresholdTB&lt;=0,0,ROUND(FLOOR(S2/CfgPrepaymentThresholdTB,1)*CfgPrepaymentAmountTB,4))</f>
        <v>0</v>
      </c>
      <c r="T3" s="3">
        <f>IF(CfgPrepaymentThresholdTB&lt;=0,0,ROUND(FLOOR(T2/CfgPrepaymentThresholdTB,1)*CfgPrepaymentAmountTB,4))</f>
        <v>0</v>
      </c>
      <c r="U3" s="3">
        <f>IF(CfgPrepaymentThresholdTB&lt;=0,0,ROUND(FLOOR(U2/CfgPrepaymentThresholdTB,1)*CfgPrepaymentAmountTB,4))</f>
        <v>0</v>
      </c>
      <c r="V3" s="3">
        <f>IF(CfgPrepaymentThresholdTB&lt;=0,0,ROUND(FLOOR(V2/CfgPrepaymentThresholdTB,1)*CfgPrepaymentAmountTB,4))</f>
        <v>0</v>
      </c>
      <c r="W3" s="3">
        <f>IF(CfgPrepaymentThresholdTB&lt;=0,0,ROUND(FLOOR(W2/CfgPrepaymentThresholdTB,1)*CfgPrepaymentAmountTB,4))</f>
        <v>0</v>
      </c>
      <c r="X3" s="3">
        <f>IF(CfgPrepaymentThresholdTB&lt;=0,0,ROUND(FLOOR(X2/CfgPrepaymentThresholdTB,1)*CfgPrepaymentAmountTB,4))</f>
        <v>0</v>
      </c>
      <c r="Y3" s="3">
        <f>IF(CfgPrepaymentThresholdTB&lt;=0,0,ROUND(FLOOR(Y2/CfgPrepaymentThresholdTB,1)*CfgPrepaymentAmountTB,4))</f>
        <v>0</v>
      </c>
      <c r="Z3" s="3">
        <f>IF(CfgPrepaymentThresholdTB&lt;=0,0,ROUND(FLOOR(Z2/CfgPrepaymentThresholdTB,1)*CfgPrepaymentAmountTB,4))</f>
        <v>0</v>
      </c>
      <c r="AA3" s="3">
        <f>IF(CfgPrepaymentThresholdTB&lt;=0,0,ROUND(FLOOR(AA2/CfgPrepaymentThresholdTB,1)*CfgPrepaymentAmountTB,4))</f>
        <v>0</v>
      </c>
      <c r="AB3" s="3">
        <f>IF(CfgPrepaymentThresholdTB&lt;=0,0,ROUND(FLOOR(AB2/CfgPrepaymentThresholdTB,1)*CfgPrepaymentAmountTB,4))</f>
        <v>0</v>
      </c>
      <c r="AC3" s="3">
        <f>IF(CfgPrepaymentThresholdTB&lt;=0,0,ROUND(FLOOR(AC2/CfgPrepaymentThresholdTB,1)*CfgPrepaymentAmountTB,4))</f>
        <v>0</v>
      </c>
      <c r="AD3" s="3">
        <f>IF(CfgPrepaymentThresholdTB&lt;=0,0,ROUND(FLOOR(AD2/CfgPrepaymentThresholdTB,1)*CfgPrepaymentAmountTB,4))</f>
        <v>0</v>
      </c>
      <c r="AE3" s="3">
        <f>IF(CfgPrepaymentThresholdTB&lt;=0,0,ROUND(FLOOR(AE2/CfgPrepaymentThresholdTB,1)*CfgPrepaymentAmountTB,4))</f>
        <v>0</v>
      </c>
      <c r="AF3" s="3">
        <f>IF(CfgPrepaymentThresholdTB&lt;=0,0,ROUND(FLOOR(AF2/CfgPrepaymentThresholdTB,1)*CfgPrepaymentAmountTB,4))</f>
        <v>0</v>
      </c>
      <c r="AG3" s="3">
        <f>IF(CfgPrepaymentThresholdTB&lt;=0,0,ROUND(FLOOR(AG2/CfgPrepaymentThresholdTB,1)*CfgPrepaymentAmountTB,4))</f>
        <v>0</v>
      </c>
      <c r="AH3" s="3">
        <f>IF(CfgPrepaymentThresholdTB&lt;=0,0,ROUND(FLOOR(AH2/CfgPrepaymentThresholdTB,1)*CfgPrepaymentAmountTB,4))</f>
        <v>0</v>
      </c>
      <c r="AI3" s="3">
        <f>IF(CfgPrepaymentThresholdTB&lt;=0,0,ROUND(FLOOR(AI2/CfgPrepaymentThresholdTB,1)*CfgPrepaymentAmountTB,4))</f>
        <v>0</v>
      </c>
      <c r="AJ3" s="3">
        <f>IF(CfgPrepaymentThresholdTB&lt;=0,0,ROUND(FLOOR(AJ2/CfgPrepaymentThresholdTB,1)*CfgPrepaymentAmountTB,4))</f>
        <v>0</v>
      </c>
      <c r="AK3" s="3">
        <f>IF(CfgPrepaymentThresholdTB&lt;=0,0,ROUND(FLOOR(AK2/CfgPrepaymentThresholdTB,1)*CfgPrepaymentAmountTB,4))</f>
        <v>0</v>
      </c>
      <c r="AL3" s="3">
        <f>IF(CfgPrepaymentThresholdTB&lt;=0,0,ROUND(FLOOR(AL2/CfgPrepaymentThresholdTB,1)*CfgPrepaymentAmountTB,4))</f>
        <v>0</v>
      </c>
      <c r="AM3" s="3">
        <f>IF(CfgPrepaymentThresholdTB&lt;=0,0,ROUND(FLOOR(AM2/CfgPrepaymentThresholdTB,1)*CfgPrepaymentAmountTB,4))</f>
        <v>0</v>
      </c>
      <c r="AN3" s="3">
        <f>IF(CfgPrepaymentThresholdTB&lt;=0,0,ROUND(FLOOR(AN2/CfgPrepaymentThresholdTB,1)*CfgPrepaymentAmountTB,4))</f>
        <v>0</v>
      </c>
      <c r="AO3" s="3">
        <f>IF(CfgPrepaymentThresholdTB&lt;=0,0,ROUND(FLOOR(AO2/CfgPrepaymentThresholdTB,1)*CfgPrepaymentAmountTB,4))</f>
        <v>0</v>
      </c>
      <c r="AP3" s="3">
        <f>IF(CfgPrepaymentThresholdTB&lt;=0,0,ROUND(FLOOR(AP2/CfgPrepaymentThresholdTB,1)*CfgPrepaymentAmountTB,4))</f>
        <v>0</v>
      </c>
      <c r="AQ3" s="3">
        <f>IF(CfgPrepaymentThresholdTB&lt;=0,0,ROUND(FLOOR(AQ2/CfgPrepaymentThresholdTB,1)*CfgPrepaymentAmountTB,4))</f>
        <v>0</v>
      </c>
      <c r="AR3" s="3">
        <f>IF(CfgPrepaymentThresholdTB&lt;=0,0,ROUND(FLOOR(AR2/CfgPrepaymentThresholdTB,1)*CfgPrepaymentAmountTB,4))</f>
        <v>0</v>
      </c>
      <c r="AS3" s="3">
        <f>IF(CfgPrepaymentThresholdTB&lt;=0,0,ROUND(FLOOR(AS2/CfgPrepaymentThresholdTB,1)*CfgPrepaymentAmountTB,4))</f>
        <v>0</v>
      </c>
      <c r="AT3" s="3">
        <f>IF(CfgPrepaymentThresholdTB&lt;=0,0,ROUND(FLOOR(AT2/CfgPrepaymentThresholdTB,1)*CfgPrepaymentAmountTB,4))</f>
        <v>0</v>
      </c>
      <c r="AU3" s="3">
        <f>IF(CfgPrepaymentThresholdTB&lt;=0,0,ROUND(FLOOR(AU2/CfgPrepaymentThresholdTB,1)*CfgPrepaymentAmountTB,4))</f>
        <v>0</v>
      </c>
      <c r="AV3" s="3">
        <f>IF(CfgPrepaymentThresholdTB&lt;=0,0,ROUND(FLOOR(AV2/CfgPrepaymentThresholdTB,1)*CfgPrepaymentAmountTB,4))</f>
        <v>0</v>
      </c>
      <c r="AW3" s="3">
        <f>IF(CfgPrepaymentThresholdTB&lt;=0,0,ROUND(FLOOR(AW2/CfgPrepaymentThresholdTB,1)*CfgPrepaymentAmountTB,4))</f>
        <v>0</v>
      </c>
      <c r="AX3" s="3">
        <f>IF(CfgPrepaymentThresholdTB&lt;=0,0,ROUND(FLOOR(AX2/CfgPrepaymentThresholdTB,1)*CfgPrepaymentAmountTB,4))</f>
        <v>0</v>
      </c>
    </row>
    <row r="4" spans="1:50">
      <c r="A4" t="s">
        <v>72</v>
      </c>
      <c r="B4" t="s">
        <v>38</v>
      </c>
      <c r="C4" s="2">
        <f>IF(C2&lt;=0,0,IFERROR(MAX(CfgMinimumServers,INDEX(CapServers,MATCH(TRUE,INDEX(CapAvailableCapacityTB&gt;=C2,0),0))),MAX(CapServers)))</f>
        <v>3</v>
      </c>
      <c r="D4" s="2">
        <f>IF(D2&lt;=0,0,IFERROR(MAX(CfgMinimumServers,INDEX(CapServers,MATCH(TRUE,INDEX(CapAvailableCapacityTB&gt;=D2,0),0))),MAX(CapServers)))</f>
        <v>3</v>
      </c>
      <c r="E4" s="2">
        <f>IF(E2&lt;=0,0,IFERROR(MAX(CfgMinimumServers,INDEX(CapServers,MATCH(TRUE,INDEX(CapAvailableCapacityTB&gt;=E2,0),0))),MAX(CapServers)))</f>
        <v>3</v>
      </c>
      <c r="F4" s="2">
        <f>IF(F2&lt;=0,0,IFERROR(MAX(CfgMinimumServers,INDEX(CapServers,MATCH(TRUE,INDEX(CapAvailableCapacityTB&gt;=F2,0),0))),MAX(CapServers)))</f>
        <v>3</v>
      </c>
      <c r="G4" s="2">
        <f>IF(G2&lt;=0,0,IFERROR(MAX(CfgMinimumServers,INDEX(CapServers,MATCH(TRUE,INDEX(CapAvailableCapacityTB&gt;=G2,0),0))),MAX(CapServers)))</f>
        <v>3</v>
      </c>
      <c r="H4" s="2">
        <f>IF(H2&lt;=0,0,IFERROR(MAX(CfgMinimumServers,INDEX(CapServers,MATCH(TRUE,INDEX(CapAvailableCapacityTB&gt;=H2,0),0))),MAX(CapServers)))</f>
        <v>3</v>
      </c>
      <c r="I4" s="2">
        <f>IF(I2&lt;=0,0,IFERROR(MAX(CfgMinimumServers,INDEX(CapServers,MATCH(TRUE,INDEX(CapAvailableCapacityTB&gt;=I2,0),0))),MAX(CapServers)))</f>
        <v>3</v>
      </c>
      <c r="J4" s="2">
        <f>IF(J2&lt;=0,0,IFERROR(MAX(CfgMinimumServers,INDEX(CapServers,MATCH(TRUE,INDEX(CapAvailableCapacityTB&gt;=J2,0),0))),MAX(CapServers)))</f>
        <v>3</v>
      </c>
      <c r="K4" s="2">
        <f>IF(K2&lt;=0,0,IFERROR(MAX(CfgMinimumServers,INDEX(CapServers,MATCH(TRUE,INDEX(CapAvailableCapacityTB&gt;=K2,0),0))),MAX(CapServers)))</f>
        <v>3</v>
      </c>
      <c r="L4" s="2">
        <f>IF(L2&lt;=0,0,IFERROR(MAX(CfgMinimumServers,INDEX(CapServers,MATCH(TRUE,INDEX(CapAvailableCapacityTB&gt;=L2,0),0))),MAX(CapServers)))</f>
        <v>3</v>
      </c>
      <c r="M4" s="2">
        <f>IF(M2&lt;=0,0,IFERROR(MAX(CfgMinimumServers,INDEX(CapServers,MATCH(TRUE,INDEX(CapAvailableCapacityTB&gt;=M2,0),0))),MAX(CapServers)))</f>
        <v>3</v>
      </c>
      <c r="N4" s="2">
        <f>IF(N2&lt;=0,0,IFERROR(MAX(CfgMinimumServers,INDEX(CapServers,MATCH(TRUE,INDEX(CapAvailableCapacityTB&gt;=N2,0),0))),MAX(CapServers)))</f>
        <v>3</v>
      </c>
      <c r="O4" s="2">
        <f>IF(O2&lt;=0,0,IFERROR(MAX(CfgMinimumServers,INDEX(CapServers,MATCH(TRUE,INDEX(CapAvailableCapacityTB&gt;=O2,0),0))),MAX(CapServers)))</f>
        <v>3</v>
      </c>
      <c r="P4" s="2">
        <f>IF(P2&lt;=0,0,IFERROR(MAX(CfgMinimumServers,INDEX(CapServers,MATCH(TRUE,INDEX(CapAvailableCapacityTB&gt;=P2,0),0))),MAX(CapServers)))</f>
        <v>3</v>
      </c>
      <c r="Q4" s="2">
        <f>IF(Q2&lt;=0,0,IFERROR(MAX(CfgMinimumServers,INDEX(CapServers,MATCH(TRUE,INDEX(CapAvailableCapacityTB&gt;=Q2,0),0))),MAX(CapServers)))</f>
        <v>3</v>
      </c>
      <c r="R4" s="2">
        <f>IF(R2&lt;=0,0,IFERROR(MAX(CfgMinimumServers,INDEX(CapServers,MATCH(TRUE,INDEX(CapAvailableCapacityTB&gt;=R2,0),0))),MAX(CapServers)))</f>
        <v>3</v>
      </c>
      <c r="S4" s="2">
        <f>IF(S2&lt;=0,0,IFERROR(MAX(CfgMinimumServers,INDEX(CapServers,MATCH(TRUE,INDEX(CapAvailableCapacityTB&gt;=S2,0),0))),MAX(CapServers)))</f>
        <v>3</v>
      </c>
      <c r="T4" s="2">
        <f>IF(T2&lt;=0,0,IFERROR(MAX(CfgMinimumServers,INDEX(CapServers,MATCH(TRUE,INDEX(CapAvailableCapacityTB&gt;=T2,0),0))),MAX(CapServers)))</f>
        <v>3</v>
      </c>
      <c r="U4" s="2">
        <f>IF(U2&lt;=0,0,IFERROR(MAX(CfgMinimumServers,INDEX(CapServers,MATCH(TRUE,INDEX(CapAvailableCapacityTB&gt;=U2,0),0))),MAX(CapServers)))</f>
        <v>3</v>
      </c>
      <c r="V4" s="2">
        <f>IF(V2&lt;=0,0,IFERROR(MAX(CfgMinimumServers,INDEX(CapServers,MATCH(TRUE,INDEX(CapAvailableCapacityTB&gt;=V2,0),0))),MAX(CapServers)))</f>
        <v>3</v>
      </c>
      <c r="W4" s="2">
        <f>IF(W2&lt;=0,0,IFERROR(MAX(CfgMinimumServers,INDEX(CapServers,MATCH(TRUE,INDEX(CapAvailableCapacityTB&gt;=W2,0),0))),MAX(CapServers)))</f>
        <v>3</v>
      </c>
      <c r="X4" s="2">
        <f>IF(X2&lt;=0,0,IFERROR(MAX(CfgMinimumServers,INDEX(CapServers,MATCH(TRUE,INDEX(CapAvailableCapacityTB&gt;=X2,0),0))),MAX(CapServers)))</f>
        <v>3</v>
      </c>
      <c r="Y4" s="2">
        <f>IF(Y2&lt;=0,0,IFERROR(MAX(CfgMinimumServers,INDEX(CapServers,MATCH(TRUE,INDEX(CapAvailableCapacityTB&gt;=Y2,0),0))),MAX(CapServers)))</f>
        <v>3</v>
      </c>
      <c r="Z4" s="2">
        <f>IF(Z2&lt;=0,0,IFERROR(MAX(CfgMinimumServers,INDEX(CapServers,MATCH(TRUE,INDEX(CapAvailableCapacityTB&gt;=Z2,0),0))),MAX(CapServers)))</f>
        <v>3</v>
      </c>
      <c r="AA4" s="2">
        <f>IF(AA2&lt;=0,0,IFERROR(MAX(CfgMinimumServers,INDEX(CapServers,MATCH(TRUE,INDEX(CapAvailableCapacityTB&gt;=AA2,0),0))),MAX(CapServers)))</f>
        <v>3</v>
      </c>
      <c r="AB4" s="2">
        <f>IF(AB2&lt;=0,0,IFERROR(MAX(CfgMinimumServers,INDEX(CapServers,MATCH(TRUE,INDEX(CapAvailableCapacityTB&gt;=AB2,0),0))),MAX(CapServers)))</f>
        <v>3</v>
      </c>
      <c r="AC4" s="2">
        <f>IF(AC2&lt;=0,0,IFERROR(MAX(CfgMinimumServers,INDEX(CapServers,MATCH(TRUE,INDEX(CapAvailableCapacityTB&gt;=AC2,0),0))),MAX(CapServers)))</f>
        <v>3</v>
      </c>
      <c r="AD4" s="2">
        <f>IF(AD2&lt;=0,0,IFERROR(MAX(CfgMinimumServers,INDEX(CapServers,MATCH(TRUE,INDEX(CapAvailableCapacityTB&gt;=AD2,0),0))),MAX(CapServers)))</f>
        <v>3</v>
      </c>
      <c r="AE4" s="2">
        <f>IF(AE2&lt;=0,0,IFERROR(MAX(CfgMinimumServers,INDEX(CapServers,MATCH(TRUE,INDEX(CapAvailableCapacityTB&gt;=AE2,0),0))),MAX(CapServers)))</f>
        <v>3</v>
      </c>
      <c r="AF4" s="2">
        <f>IF(AF2&lt;=0,0,IFERROR(MAX(CfgMinimumServers,INDEX(CapServers,MATCH(TRUE,INDEX(CapAvailableCapacityTB&gt;=AF2,0),0))),MAX(CapServers)))</f>
        <v>3</v>
      </c>
      <c r="AG4" s="2">
        <f>IF(AG2&lt;=0,0,IFERROR(MAX(CfgMinimumServers,INDEX(CapServers,MATCH(TRUE,INDEX(CapAvailableCapacityTB&gt;=AG2,0),0))),MAX(CapServers)))</f>
        <v>3</v>
      </c>
      <c r="AH4" s="2">
        <f>IF(AH2&lt;=0,0,IFERROR(MAX(CfgMinimumServers,INDEX(CapServers,MATCH(TRUE,INDEX(CapAvailableCapacityTB&gt;=AH2,0),0))),MAX(CapServers)))</f>
        <v>3</v>
      </c>
      <c r="AI4" s="2">
        <f>IF(AI2&lt;=0,0,IFERROR(MAX(CfgMinimumServers,INDEX(CapServers,MATCH(TRUE,INDEX(CapAvailableCapacityTB&gt;=AI2,0),0))),MAX(CapServers)))</f>
        <v>3</v>
      </c>
      <c r="AJ4" s="2">
        <f>IF(AJ2&lt;=0,0,IFERROR(MAX(CfgMinimumServers,INDEX(CapServers,MATCH(TRUE,INDEX(CapAvailableCapacityTB&gt;=AJ2,0),0))),MAX(CapServers)))</f>
        <v>3</v>
      </c>
      <c r="AK4" s="2">
        <f>IF(AK2&lt;=0,0,IFERROR(MAX(CfgMinimumServers,INDEX(CapServers,MATCH(TRUE,INDEX(CapAvailableCapacityTB&gt;=AK2,0),0))),MAX(CapServers)))</f>
        <v>3</v>
      </c>
      <c r="AL4" s="2">
        <f>IF(AL2&lt;=0,0,IFERROR(MAX(CfgMinimumServers,INDEX(CapServers,MATCH(TRUE,INDEX(CapAvailableCapacityTB&gt;=AL2,0),0))),MAX(CapServers)))</f>
        <v>3</v>
      </c>
      <c r="AM4" s="2">
        <f>IF(AM2&lt;=0,0,IFERROR(MAX(CfgMinimumServers,INDEX(CapServers,MATCH(TRUE,INDEX(CapAvailableCapacityTB&gt;=AM2,0),0))),MAX(CapServers)))</f>
        <v>3</v>
      </c>
      <c r="AN4" s="2">
        <f>IF(AN2&lt;=0,0,IFERROR(MAX(CfgMinimumServers,INDEX(CapServers,MATCH(TRUE,INDEX(CapAvailableCapacityTB&gt;=AN2,0),0))),MAX(CapServers)))</f>
        <v>3</v>
      </c>
      <c r="AO4" s="2">
        <f>IF(AO2&lt;=0,0,IFERROR(MAX(CfgMinimumServers,INDEX(CapServers,MATCH(TRUE,INDEX(CapAvailableCapacityTB&gt;=AO2,0),0))),MAX(CapServers)))</f>
        <v>3</v>
      </c>
      <c r="AP4" s="2">
        <f>IF(AP2&lt;=0,0,IFERROR(MAX(CfgMinimumServers,INDEX(CapServers,MATCH(TRUE,INDEX(CapAvailableCapacityTB&gt;=AP2,0),0))),MAX(CapServers)))</f>
        <v>3</v>
      </c>
      <c r="AQ4" s="2">
        <f>IF(AQ2&lt;=0,0,IFERROR(MAX(CfgMinimumServers,INDEX(CapServers,MATCH(TRUE,INDEX(CapAvailableCapacityTB&gt;=AQ2,0),0))),MAX(CapServers)))</f>
        <v>3</v>
      </c>
      <c r="AR4" s="2">
        <f>IF(AR2&lt;=0,0,IFERROR(MAX(CfgMinimumServers,INDEX(CapServers,MATCH(TRUE,INDEX(CapAvailableCapacityTB&gt;=AR2,0),0))),MAX(CapServers)))</f>
        <v>3</v>
      </c>
      <c r="AS4" s="2">
        <f>IF(AS2&lt;=0,0,IFERROR(MAX(CfgMinimumServers,INDEX(CapServers,MATCH(TRUE,INDEX(CapAvailableCapacityTB&gt;=AS2,0),0))),MAX(CapServers)))</f>
        <v>3</v>
      </c>
      <c r="AT4" s="2">
        <f>IF(AT2&lt;=0,0,IFERROR(MAX(CfgMinimumServers,INDEX(CapServers,MATCH(TRUE,INDEX(CapAvailableCapacityTB&gt;=AT2,0),0))),MAX(CapServers)))</f>
        <v>3</v>
      </c>
      <c r="AU4" s="2">
        <f>IF(AU2&lt;=0,0,IFERROR(MAX(CfgMinimumServers,INDEX(CapServers,MATCH(TRUE,INDEX(CapAvailableCapacityTB&gt;=AU2,0),0))),MAX(CapServers)))</f>
        <v>3</v>
      </c>
      <c r="AV4" s="2">
        <f>IF(AV2&lt;=0,0,IFERROR(MAX(CfgMinimumServers,INDEX(CapServers,MATCH(TRUE,INDEX(CapAvailableCapacityTB&gt;=AV2,0),0))),MAX(CapServers)))</f>
        <v>3</v>
      </c>
      <c r="AW4" s="2">
        <f>IF(AW2&lt;=0,0,IFERROR(MAX(CfgMinimumServers,INDEX(CapServers,MATCH(TRUE,INDEX(CapAvailableCapacityTB&gt;=AW2,0),0))),MAX(CapServers)))</f>
        <v>3</v>
      </c>
      <c r="AX4" s="2">
        <f>IF(AX2&lt;=0,0,IFERROR(MAX(CfgMinimumServers,INDEX(CapServers,MATCH(TRUE,INDEX(CapAvailableCapacityTB&gt;=AX2,0),0))),MAX(CapServers)))</f>
        <v>3</v>
      </c>
    </row>
    <row r="5" spans="1:50">
      <c r="A5" t="s">
        <v>73</v>
      </c>
      <c r="B5" t="s">
        <v>74</v>
      </c>
      <c r="C5" s="5">
        <f>IF(OR(C4&lt;=0,CfgServersPerRack&lt;=0),0,ROUNDUP(C4/CfgServersPerRack,0))</f>
        <v>1</v>
      </c>
      <c r="D5" s="5">
        <f>IF(OR(D4&lt;=0,CfgServersPerRack&lt;=0),0,ROUNDUP(D4/CfgServersPerRack,0))</f>
        <v>1</v>
      </c>
      <c r="E5" s="5">
        <f>IF(OR(E4&lt;=0,CfgServersPerRack&lt;=0),0,ROUNDUP(E4/CfgServersPerRack,0))</f>
        <v>1</v>
      </c>
      <c r="F5" s="5">
        <f>IF(OR(F4&lt;=0,CfgServersPerRack&lt;=0),0,ROUNDUP(F4/CfgServersPerRack,0))</f>
        <v>1</v>
      </c>
      <c r="G5" s="5">
        <f>IF(OR(G4&lt;=0,CfgServersPerRack&lt;=0),0,ROUNDUP(G4/CfgServersPerRack,0))</f>
        <v>1</v>
      </c>
      <c r="H5" s="5">
        <f>IF(OR(H4&lt;=0,CfgServersPerRack&lt;=0),0,ROUNDUP(H4/CfgServersPerRack,0))</f>
        <v>1</v>
      </c>
      <c r="I5" s="5">
        <f>IF(OR(I4&lt;=0,CfgServersPerRack&lt;=0),0,ROUNDUP(I4/CfgServersPerRack,0))</f>
        <v>1</v>
      </c>
      <c r="J5" s="5">
        <f>IF(OR(J4&lt;=0,CfgServersPerRack&lt;=0),0,ROUNDUP(J4/CfgServersPerRack,0))</f>
        <v>1</v>
      </c>
      <c r="K5" s="5">
        <f>IF(OR(K4&lt;=0,CfgServersPerRack&lt;=0),0,ROUNDUP(K4/CfgServersPerRack,0))</f>
        <v>1</v>
      </c>
      <c r="L5" s="5">
        <f>IF(OR(L4&lt;=0,CfgServersPerRack&lt;=0),0,ROUNDUP(L4/CfgServersPerRack,0))</f>
        <v>1</v>
      </c>
      <c r="M5" s="5">
        <f>IF(OR(M4&lt;=0,CfgServersPerRack&lt;=0),0,ROUNDUP(M4/CfgServersPerRack,0))</f>
        <v>1</v>
      </c>
      <c r="N5" s="5">
        <f>IF(OR(N4&lt;=0,CfgServersPerRack&lt;=0),0,ROUNDUP(N4/CfgServersPerRack,0))</f>
        <v>1</v>
      </c>
      <c r="O5" s="5">
        <f>IF(OR(O4&lt;=0,CfgServersPerRack&lt;=0),0,ROUNDUP(O4/CfgServersPerRack,0))</f>
        <v>1</v>
      </c>
      <c r="P5" s="5">
        <f>IF(OR(P4&lt;=0,CfgServersPerRack&lt;=0),0,ROUNDUP(P4/CfgServersPerRack,0))</f>
        <v>1</v>
      </c>
      <c r="Q5" s="5">
        <f>IF(OR(Q4&lt;=0,CfgServersPerRack&lt;=0),0,ROUNDUP(Q4/CfgServersPerRack,0))</f>
        <v>1</v>
      </c>
      <c r="R5" s="5">
        <f>IF(OR(R4&lt;=0,CfgServersPerRack&lt;=0),0,ROUNDUP(R4/CfgServersPerRack,0))</f>
        <v>1</v>
      </c>
      <c r="S5" s="5">
        <f>IF(OR(S4&lt;=0,CfgServersPerRack&lt;=0),0,ROUNDUP(S4/CfgServersPerRack,0))</f>
        <v>1</v>
      </c>
      <c r="T5" s="5">
        <f>IF(OR(T4&lt;=0,CfgServersPerRack&lt;=0),0,ROUNDUP(T4/CfgServersPerRack,0))</f>
        <v>1</v>
      </c>
      <c r="U5" s="5">
        <f>IF(OR(U4&lt;=0,CfgServersPerRack&lt;=0),0,ROUNDUP(U4/CfgServersPerRack,0))</f>
        <v>1</v>
      </c>
      <c r="V5" s="5">
        <f>IF(OR(V4&lt;=0,CfgServersPerRack&lt;=0),0,ROUNDUP(V4/CfgServersPerRack,0))</f>
        <v>1</v>
      </c>
      <c r="W5" s="5">
        <f>IF(OR(W4&lt;=0,CfgServersPerRack&lt;=0),0,ROUNDUP(W4/CfgServersPerRack,0))</f>
        <v>1</v>
      </c>
      <c r="X5" s="5">
        <f>IF(OR(X4&lt;=0,CfgServersPerRack&lt;=0),0,ROUNDUP(X4/CfgServersPerRack,0))</f>
        <v>1</v>
      </c>
      <c r="Y5" s="5">
        <f>IF(OR(Y4&lt;=0,CfgServersPerRack&lt;=0),0,ROUNDUP(Y4/CfgServersPerRack,0))</f>
        <v>1</v>
      </c>
      <c r="Z5" s="5">
        <f>IF(OR(Z4&lt;=0,CfgServersPerRack&lt;=0),0,ROUNDUP(Z4/CfgServersPerRack,0))</f>
        <v>1</v>
      </c>
      <c r="AA5" s="5">
        <f>IF(OR(AA4&lt;=0,CfgServersPerRack&lt;=0),0,ROUNDUP(AA4/CfgServersPerRack,0))</f>
        <v>1</v>
      </c>
      <c r="AB5" s="5">
        <f>IF(OR(AB4&lt;=0,CfgServersPerRack&lt;=0),0,ROUNDUP(AB4/CfgServersPerRack,0))</f>
        <v>1</v>
      </c>
      <c r="AC5" s="5">
        <f>IF(OR(AC4&lt;=0,CfgServersPerRack&lt;=0),0,ROUNDUP(AC4/CfgServersPerRack,0))</f>
        <v>1</v>
      </c>
      <c r="AD5" s="5">
        <f>IF(OR(AD4&lt;=0,CfgServersPerRack&lt;=0),0,ROUNDUP(AD4/CfgServersPerRack,0))</f>
        <v>1</v>
      </c>
      <c r="AE5" s="5">
        <f>IF(OR(AE4&lt;=0,CfgServersPerRack&lt;=0),0,ROUNDUP(AE4/CfgServersPerRack,0))</f>
        <v>1</v>
      </c>
      <c r="AF5" s="5">
        <f>IF(OR(AF4&lt;=0,CfgServersPerRack&lt;=0),0,ROUNDUP(AF4/CfgServersPerRack,0))</f>
        <v>1</v>
      </c>
      <c r="AG5" s="5">
        <f>IF(OR(AG4&lt;=0,CfgServersPerRack&lt;=0),0,ROUNDUP(AG4/CfgServersPerRack,0))</f>
        <v>1</v>
      </c>
      <c r="AH5" s="5">
        <f>IF(OR(AH4&lt;=0,CfgServersPerRack&lt;=0),0,ROUNDUP(AH4/CfgServersPerRack,0))</f>
        <v>1</v>
      </c>
      <c r="AI5" s="5">
        <f>IF(OR(AI4&lt;=0,CfgServersPerRack&lt;=0),0,ROUNDUP(AI4/CfgServersPerRack,0))</f>
        <v>1</v>
      </c>
      <c r="AJ5" s="5">
        <f>IF(OR(AJ4&lt;=0,CfgServersPerRack&lt;=0),0,ROUNDUP(AJ4/CfgServersPerRack,0))</f>
        <v>1</v>
      </c>
      <c r="AK5" s="5">
        <f>IF(OR(AK4&lt;=0,CfgServersPerRack&lt;=0),0,ROUNDUP(AK4/CfgServersPerRack,0))</f>
        <v>1</v>
      </c>
      <c r="AL5" s="5">
        <f>IF(OR(AL4&lt;=0,CfgServersPerRack&lt;=0),0,ROUNDUP(AL4/CfgServersPerRack,0))</f>
        <v>1</v>
      </c>
      <c r="AM5" s="5">
        <f>IF(OR(AM4&lt;=0,CfgServersPerRack&lt;=0),0,ROUNDUP(AM4/CfgServersPerRack,0))</f>
        <v>1</v>
      </c>
      <c r="AN5" s="5">
        <f>IF(OR(AN4&lt;=0,CfgServersPerRack&lt;=0),0,ROUNDUP(AN4/CfgServersPerRack,0))</f>
        <v>1</v>
      </c>
      <c r="AO5" s="5">
        <f>IF(OR(AO4&lt;=0,CfgServersPerRack&lt;=0),0,ROUNDUP(AO4/CfgServersPerRack,0))</f>
        <v>1</v>
      </c>
      <c r="AP5" s="5">
        <f>IF(OR(AP4&lt;=0,CfgServersPerRack&lt;=0),0,ROUNDUP(AP4/CfgServersPerRack,0))</f>
        <v>1</v>
      </c>
      <c r="AQ5" s="5">
        <f>IF(OR(AQ4&lt;=0,CfgServersPerRack&lt;=0),0,ROUNDUP(AQ4/CfgServersPerRack,0))</f>
        <v>1</v>
      </c>
      <c r="AR5" s="5">
        <f>IF(OR(AR4&lt;=0,CfgServersPerRack&lt;=0),0,ROUNDUP(AR4/CfgServersPerRack,0))</f>
        <v>1</v>
      </c>
      <c r="AS5" s="5">
        <f>IF(OR(AS4&lt;=0,CfgServersPerRack&lt;=0),0,ROUNDUP(AS4/CfgServersPerRack,0))</f>
        <v>1</v>
      </c>
      <c r="AT5" s="5">
        <f>IF(OR(AT4&lt;=0,CfgServersPerRack&lt;=0),0,ROUNDUP(AT4/CfgServersPerRack,0))</f>
        <v>1</v>
      </c>
      <c r="AU5" s="5">
        <f>IF(OR(AU4&lt;=0,CfgServersPerRack&lt;=0),0,ROUNDUP(AU4/CfgServersPerRack,0))</f>
        <v>1</v>
      </c>
      <c r="AV5" s="5">
        <f>IF(OR(AV4&lt;=0,CfgServersPerRack&lt;=0),0,ROUNDUP(AV4/CfgServersPerRack,0))</f>
        <v>1</v>
      </c>
      <c r="AW5" s="5">
        <f>IF(OR(AW4&lt;=0,CfgServersPerRack&lt;=0),0,ROUNDUP(AW4/CfgServersPerRack,0))</f>
        <v>1</v>
      </c>
      <c r="AX5" s="5">
        <f>IF(OR(AX4&lt;=0,CfgServersPerRack&lt;=0),0,ROUNDUP(AX4/CfgServersPerRack,0))</f>
        <v>1</v>
      </c>
    </row>
    <row r="6" spans="1:50">
      <c r="A6" t="s">
        <v>75</v>
      </c>
      <c r="B6" t="s">
        <v>14</v>
      </c>
      <c r="C6" s="3">
        <f>IF(C4&lt;=0,0,INDEX(CapRawCapacityTB,MATCH(C4,CapServers,0)))</f>
        <v>8640</v>
      </c>
      <c r="D6" s="3">
        <f>IF(D4&lt;=0,0,INDEX(CapRawCapacityTB,MATCH(D4,CapServers,0)))</f>
        <v>8640</v>
      </c>
      <c r="E6" s="3">
        <f>IF(E4&lt;=0,0,INDEX(CapRawCapacityTB,MATCH(E4,CapServers,0)))</f>
        <v>8640</v>
      </c>
      <c r="F6" s="3">
        <f>IF(F4&lt;=0,0,INDEX(CapRawCapacityTB,MATCH(F4,CapServers,0)))</f>
        <v>8640</v>
      </c>
      <c r="G6" s="3">
        <f>IF(G4&lt;=0,0,INDEX(CapRawCapacityTB,MATCH(G4,CapServers,0)))</f>
        <v>8640</v>
      </c>
      <c r="H6" s="3">
        <f>IF(H4&lt;=0,0,INDEX(CapRawCapacityTB,MATCH(H4,CapServers,0)))</f>
        <v>8640</v>
      </c>
      <c r="I6" s="3">
        <f>IF(I4&lt;=0,0,INDEX(CapRawCapacityTB,MATCH(I4,CapServers,0)))</f>
        <v>8640</v>
      </c>
      <c r="J6" s="3">
        <f>IF(J4&lt;=0,0,INDEX(CapRawCapacityTB,MATCH(J4,CapServers,0)))</f>
        <v>8640</v>
      </c>
      <c r="K6" s="3">
        <f>IF(K4&lt;=0,0,INDEX(CapRawCapacityTB,MATCH(K4,CapServers,0)))</f>
        <v>8640</v>
      </c>
      <c r="L6" s="3">
        <f>IF(L4&lt;=0,0,INDEX(CapRawCapacityTB,MATCH(L4,CapServers,0)))</f>
        <v>8640</v>
      </c>
      <c r="M6" s="3">
        <f>IF(M4&lt;=0,0,INDEX(CapRawCapacityTB,MATCH(M4,CapServers,0)))</f>
        <v>8640</v>
      </c>
      <c r="N6" s="3">
        <f>IF(N4&lt;=0,0,INDEX(CapRawCapacityTB,MATCH(N4,CapServers,0)))</f>
        <v>8640</v>
      </c>
      <c r="O6" s="3">
        <f>IF(O4&lt;=0,0,INDEX(CapRawCapacityTB,MATCH(O4,CapServers,0)))</f>
        <v>8640</v>
      </c>
      <c r="P6" s="3">
        <f>IF(P4&lt;=0,0,INDEX(CapRawCapacityTB,MATCH(P4,CapServers,0)))</f>
        <v>8640</v>
      </c>
      <c r="Q6" s="3">
        <f>IF(Q4&lt;=0,0,INDEX(CapRawCapacityTB,MATCH(Q4,CapServers,0)))</f>
        <v>8640</v>
      </c>
      <c r="R6" s="3">
        <f>IF(R4&lt;=0,0,INDEX(CapRawCapacityTB,MATCH(R4,CapServers,0)))</f>
        <v>8640</v>
      </c>
      <c r="S6" s="3">
        <f>IF(S4&lt;=0,0,INDEX(CapRawCapacityTB,MATCH(S4,CapServers,0)))</f>
        <v>8640</v>
      </c>
      <c r="T6" s="3">
        <f>IF(T4&lt;=0,0,INDEX(CapRawCapacityTB,MATCH(T4,CapServers,0)))</f>
        <v>8640</v>
      </c>
      <c r="U6" s="3">
        <f>IF(U4&lt;=0,0,INDEX(CapRawCapacityTB,MATCH(U4,CapServers,0)))</f>
        <v>8640</v>
      </c>
      <c r="V6" s="3">
        <f>IF(V4&lt;=0,0,INDEX(CapRawCapacityTB,MATCH(V4,CapServers,0)))</f>
        <v>8640</v>
      </c>
      <c r="W6" s="3">
        <f>IF(W4&lt;=0,0,INDEX(CapRawCapacityTB,MATCH(W4,CapServers,0)))</f>
        <v>8640</v>
      </c>
      <c r="X6" s="3">
        <f>IF(X4&lt;=0,0,INDEX(CapRawCapacityTB,MATCH(X4,CapServers,0)))</f>
        <v>8640</v>
      </c>
      <c r="Y6" s="3">
        <f>IF(Y4&lt;=0,0,INDEX(CapRawCapacityTB,MATCH(Y4,CapServers,0)))</f>
        <v>8640</v>
      </c>
      <c r="Z6" s="3">
        <f>IF(Z4&lt;=0,0,INDEX(CapRawCapacityTB,MATCH(Z4,CapServers,0)))</f>
        <v>8640</v>
      </c>
      <c r="AA6" s="3">
        <f>IF(AA4&lt;=0,0,INDEX(CapRawCapacityTB,MATCH(AA4,CapServers,0)))</f>
        <v>8640</v>
      </c>
      <c r="AB6" s="3">
        <f>IF(AB4&lt;=0,0,INDEX(CapRawCapacityTB,MATCH(AB4,CapServers,0)))</f>
        <v>8640</v>
      </c>
      <c r="AC6" s="3">
        <f>IF(AC4&lt;=0,0,INDEX(CapRawCapacityTB,MATCH(AC4,CapServers,0)))</f>
        <v>8640</v>
      </c>
      <c r="AD6" s="3">
        <f>IF(AD4&lt;=0,0,INDEX(CapRawCapacityTB,MATCH(AD4,CapServers,0)))</f>
        <v>8640</v>
      </c>
      <c r="AE6" s="3">
        <f>IF(AE4&lt;=0,0,INDEX(CapRawCapacityTB,MATCH(AE4,CapServers,0)))</f>
        <v>8640</v>
      </c>
      <c r="AF6" s="3">
        <f>IF(AF4&lt;=0,0,INDEX(CapRawCapacityTB,MATCH(AF4,CapServers,0)))</f>
        <v>8640</v>
      </c>
      <c r="AG6" s="3">
        <f>IF(AG4&lt;=0,0,INDEX(CapRawCapacityTB,MATCH(AG4,CapServers,0)))</f>
        <v>8640</v>
      </c>
      <c r="AH6" s="3">
        <f>IF(AH4&lt;=0,0,INDEX(CapRawCapacityTB,MATCH(AH4,CapServers,0)))</f>
        <v>8640</v>
      </c>
      <c r="AI6" s="3">
        <f>IF(AI4&lt;=0,0,INDEX(CapRawCapacityTB,MATCH(AI4,CapServers,0)))</f>
        <v>8640</v>
      </c>
      <c r="AJ6" s="3">
        <f>IF(AJ4&lt;=0,0,INDEX(CapRawCapacityTB,MATCH(AJ4,CapServers,0)))</f>
        <v>8640</v>
      </c>
      <c r="AK6" s="3">
        <f>IF(AK4&lt;=0,0,INDEX(CapRawCapacityTB,MATCH(AK4,CapServers,0)))</f>
        <v>8640</v>
      </c>
      <c r="AL6" s="3">
        <f>IF(AL4&lt;=0,0,INDEX(CapRawCapacityTB,MATCH(AL4,CapServers,0)))</f>
        <v>8640</v>
      </c>
      <c r="AM6" s="3">
        <f>IF(AM4&lt;=0,0,INDEX(CapRawCapacityTB,MATCH(AM4,CapServers,0)))</f>
        <v>8640</v>
      </c>
      <c r="AN6" s="3">
        <f>IF(AN4&lt;=0,0,INDEX(CapRawCapacityTB,MATCH(AN4,CapServers,0)))</f>
        <v>8640</v>
      </c>
      <c r="AO6" s="3">
        <f>IF(AO4&lt;=0,0,INDEX(CapRawCapacityTB,MATCH(AO4,CapServers,0)))</f>
        <v>8640</v>
      </c>
      <c r="AP6" s="3">
        <f>IF(AP4&lt;=0,0,INDEX(CapRawCapacityTB,MATCH(AP4,CapServers,0)))</f>
        <v>8640</v>
      </c>
      <c r="AQ6" s="3">
        <f>IF(AQ4&lt;=0,0,INDEX(CapRawCapacityTB,MATCH(AQ4,CapServers,0)))</f>
        <v>8640</v>
      </c>
      <c r="AR6" s="3">
        <f>IF(AR4&lt;=0,0,INDEX(CapRawCapacityTB,MATCH(AR4,CapServers,0)))</f>
        <v>8640</v>
      </c>
      <c r="AS6" s="3">
        <f>IF(AS4&lt;=0,0,INDEX(CapRawCapacityTB,MATCH(AS4,CapServers,0)))</f>
        <v>8640</v>
      </c>
      <c r="AT6" s="3">
        <f>IF(AT4&lt;=0,0,INDEX(CapRawCapacityTB,MATCH(AT4,CapServers,0)))</f>
        <v>8640</v>
      </c>
      <c r="AU6" s="3">
        <f>IF(AU4&lt;=0,0,INDEX(CapRawCapacityTB,MATCH(AU4,CapServers,0)))</f>
        <v>8640</v>
      </c>
      <c r="AV6" s="3">
        <f>IF(AV4&lt;=0,0,INDEX(CapRawCapacityTB,MATCH(AV4,CapServers,0)))</f>
        <v>8640</v>
      </c>
      <c r="AW6" s="3">
        <f>IF(AW4&lt;=0,0,INDEX(CapRawCapacityTB,MATCH(AW4,CapServers,0)))</f>
        <v>8640</v>
      </c>
      <c r="AX6" s="3">
        <f>IF(AX4&lt;=0,0,INDEX(CapRawCapacityTB,MATCH(AX4,CapServers,0)))</f>
        <v>8640</v>
      </c>
    </row>
    <row r="7" spans="1:50">
      <c r="A7" t="s">
        <v>76</v>
      </c>
      <c r="B7" t="s">
        <v>14</v>
      </c>
      <c r="C7" s="3">
        <f>IF(C4&lt;=0,0,INDEX(CapUsableCapacityTB,MATCH(C4,CapServers,0)))</f>
        <v>5040</v>
      </c>
      <c r="D7" s="3">
        <f>IF(D4&lt;=0,0,INDEX(CapUsableCapacityTB,MATCH(D4,CapServers,0)))</f>
        <v>5040</v>
      </c>
      <c r="E7" s="3">
        <f>IF(E4&lt;=0,0,INDEX(CapUsableCapacityTB,MATCH(E4,CapServers,0)))</f>
        <v>5040</v>
      </c>
      <c r="F7" s="3">
        <f>IF(F4&lt;=0,0,INDEX(CapUsableCapacityTB,MATCH(F4,CapServers,0)))</f>
        <v>5040</v>
      </c>
      <c r="G7" s="3">
        <f>IF(G4&lt;=0,0,INDEX(CapUsableCapacityTB,MATCH(G4,CapServers,0)))</f>
        <v>5040</v>
      </c>
      <c r="H7" s="3">
        <f>IF(H4&lt;=0,0,INDEX(CapUsableCapacityTB,MATCH(H4,CapServers,0)))</f>
        <v>5040</v>
      </c>
      <c r="I7" s="3">
        <f>IF(I4&lt;=0,0,INDEX(CapUsableCapacityTB,MATCH(I4,CapServers,0)))</f>
        <v>5040</v>
      </c>
      <c r="J7" s="3">
        <f>IF(J4&lt;=0,0,INDEX(CapUsableCapacityTB,MATCH(J4,CapServers,0)))</f>
        <v>5040</v>
      </c>
      <c r="K7" s="3">
        <f>IF(K4&lt;=0,0,INDEX(CapUsableCapacityTB,MATCH(K4,CapServers,0)))</f>
        <v>5040</v>
      </c>
      <c r="L7" s="3">
        <f>IF(L4&lt;=0,0,INDEX(CapUsableCapacityTB,MATCH(L4,CapServers,0)))</f>
        <v>5040</v>
      </c>
      <c r="M7" s="3">
        <f>IF(M4&lt;=0,0,INDEX(CapUsableCapacityTB,MATCH(M4,CapServers,0)))</f>
        <v>5040</v>
      </c>
      <c r="N7" s="3">
        <f>IF(N4&lt;=0,0,INDEX(CapUsableCapacityTB,MATCH(N4,CapServers,0)))</f>
        <v>5040</v>
      </c>
      <c r="O7" s="3">
        <f>IF(O4&lt;=0,0,INDEX(CapUsableCapacityTB,MATCH(O4,CapServers,0)))</f>
        <v>5040</v>
      </c>
      <c r="P7" s="3">
        <f>IF(P4&lt;=0,0,INDEX(CapUsableCapacityTB,MATCH(P4,CapServers,0)))</f>
        <v>5040</v>
      </c>
      <c r="Q7" s="3">
        <f>IF(Q4&lt;=0,0,INDEX(CapUsableCapacityTB,MATCH(Q4,CapServers,0)))</f>
        <v>5040</v>
      </c>
      <c r="R7" s="3">
        <f>IF(R4&lt;=0,0,INDEX(CapUsableCapacityTB,MATCH(R4,CapServers,0)))</f>
        <v>5040</v>
      </c>
      <c r="S7" s="3">
        <f>IF(S4&lt;=0,0,INDEX(CapUsableCapacityTB,MATCH(S4,CapServers,0)))</f>
        <v>5040</v>
      </c>
      <c r="T7" s="3">
        <f>IF(T4&lt;=0,0,INDEX(CapUsableCapacityTB,MATCH(T4,CapServers,0)))</f>
        <v>5040</v>
      </c>
      <c r="U7" s="3">
        <f>IF(U4&lt;=0,0,INDEX(CapUsableCapacityTB,MATCH(U4,CapServers,0)))</f>
        <v>5040</v>
      </c>
      <c r="V7" s="3">
        <f>IF(V4&lt;=0,0,INDEX(CapUsableCapacityTB,MATCH(V4,CapServers,0)))</f>
        <v>5040</v>
      </c>
      <c r="W7" s="3">
        <f>IF(W4&lt;=0,0,INDEX(CapUsableCapacityTB,MATCH(W4,CapServers,0)))</f>
        <v>5040</v>
      </c>
      <c r="X7" s="3">
        <f>IF(X4&lt;=0,0,INDEX(CapUsableCapacityTB,MATCH(X4,CapServers,0)))</f>
        <v>5040</v>
      </c>
      <c r="Y7" s="3">
        <f>IF(Y4&lt;=0,0,INDEX(CapUsableCapacityTB,MATCH(Y4,CapServers,0)))</f>
        <v>5040</v>
      </c>
      <c r="Z7" s="3">
        <f>IF(Z4&lt;=0,0,INDEX(CapUsableCapacityTB,MATCH(Z4,CapServers,0)))</f>
        <v>5040</v>
      </c>
      <c r="AA7" s="3">
        <f>IF(AA4&lt;=0,0,INDEX(CapUsableCapacityTB,MATCH(AA4,CapServers,0)))</f>
        <v>5040</v>
      </c>
      <c r="AB7" s="3">
        <f>IF(AB4&lt;=0,0,INDEX(CapUsableCapacityTB,MATCH(AB4,CapServers,0)))</f>
        <v>5040</v>
      </c>
      <c r="AC7" s="3">
        <f>IF(AC4&lt;=0,0,INDEX(CapUsableCapacityTB,MATCH(AC4,CapServers,0)))</f>
        <v>5040</v>
      </c>
      <c r="AD7" s="3">
        <f>IF(AD4&lt;=0,0,INDEX(CapUsableCapacityTB,MATCH(AD4,CapServers,0)))</f>
        <v>5040</v>
      </c>
      <c r="AE7" s="3">
        <f>IF(AE4&lt;=0,0,INDEX(CapUsableCapacityTB,MATCH(AE4,CapServers,0)))</f>
        <v>5040</v>
      </c>
      <c r="AF7" s="3">
        <f>IF(AF4&lt;=0,0,INDEX(CapUsableCapacityTB,MATCH(AF4,CapServers,0)))</f>
        <v>5040</v>
      </c>
      <c r="AG7" s="3">
        <f>IF(AG4&lt;=0,0,INDEX(CapUsableCapacityTB,MATCH(AG4,CapServers,0)))</f>
        <v>5040</v>
      </c>
      <c r="AH7" s="3">
        <f>IF(AH4&lt;=0,0,INDEX(CapUsableCapacityTB,MATCH(AH4,CapServers,0)))</f>
        <v>5040</v>
      </c>
      <c r="AI7" s="3">
        <f>IF(AI4&lt;=0,0,INDEX(CapUsableCapacityTB,MATCH(AI4,CapServers,0)))</f>
        <v>5040</v>
      </c>
      <c r="AJ7" s="3">
        <f>IF(AJ4&lt;=0,0,INDEX(CapUsableCapacityTB,MATCH(AJ4,CapServers,0)))</f>
        <v>5040</v>
      </c>
      <c r="AK7" s="3">
        <f>IF(AK4&lt;=0,0,INDEX(CapUsableCapacityTB,MATCH(AK4,CapServers,0)))</f>
        <v>5040</v>
      </c>
      <c r="AL7" s="3">
        <f>IF(AL4&lt;=0,0,INDEX(CapUsableCapacityTB,MATCH(AL4,CapServers,0)))</f>
        <v>5040</v>
      </c>
      <c r="AM7" s="3">
        <f>IF(AM4&lt;=0,0,INDEX(CapUsableCapacityTB,MATCH(AM4,CapServers,0)))</f>
        <v>5040</v>
      </c>
      <c r="AN7" s="3">
        <f>IF(AN4&lt;=0,0,INDEX(CapUsableCapacityTB,MATCH(AN4,CapServers,0)))</f>
        <v>5040</v>
      </c>
      <c r="AO7" s="3">
        <f>IF(AO4&lt;=0,0,INDEX(CapUsableCapacityTB,MATCH(AO4,CapServers,0)))</f>
        <v>5040</v>
      </c>
      <c r="AP7" s="3">
        <f>IF(AP4&lt;=0,0,INDEX(CapUsableCapacityTB,MATCH(AP4,CapServers,0)))</f>
        <v>5040</v>
      </c>
      <c r="AQ7" s="3">
        <f>IF(AQ4&lt;=0,0,INDEX(CapUsableCapacityTB,MATCH(AQ4,CapServers,0)))</f>
        <v>5040</v>
      </c>
      <c r="AR7" s="3">
        <f>IF(AR4&lt;=0,0,INDEX(CapUsableCapacityTB,MATCH(AR4,CapServers,0)))</f>
        <v>5040</v>
      </c>
      <c r="AS7" s="3">
        <f>IF(AS4&lt;=0,0,INDEX(CapUsableCapacityTB,MATCH(AS4,CapServers,0)))</f>
        <v>5040</v>
      </c>
      <c r="AT7" s="3">
        <f>IF(AT4&lt;=0,0,INDEX(CapUsableCapacityTB,MATCH(AT4,CapServers,0)))</f>
        <v>5040</v>
      </c>
      <c r="AU7" s="3">
        <f>IF(AU4&lt;=0,0,INDEX(CapUsableCapacityTB,MATCH(AU4,CapServers,0)))</f>
        <v>5040</v>
      </c>
      <c r="AV7" s="3">
        <f>IF(AV4&lt;=0,0,INDEX(CapUsableCapacityTB,MATCH(AV4,CapServers,0)))</f>
        <v>5040</v>
      </c>
      <c r="AW7" s="3">
        <f>IF(AW4&lt;=0,0,INDEX(CapUsableCapacityTB,MATCH(AW4,CapServers,0)))</f>
        <v>5040</v>
      </c>
      <c r="AX7" s="3">
        <f>IF(AX4&lt;=0,0,INDEX(CapUsableCapacityTB,MATCH(AX4,CapServers,0)))</f>
        <v>5040</v>
      </c>
    </row>
    <row r="8" spans="1:50">
      <c r="A8" t="s">
        <v>77</v>
      </c>
      <c r="B8" t="s">
        <v>78</v>
      </c>
      <c r="C8" s="2">
        <f>IF(C4&lt;=0,0,INDEX(CapNodeResilience,MATCH(C4,CapServers,0)))</f>
        <v>1</v>
      </c>
      <c r="D8" s="2">
        <f>IF(D4&lt;=0,0,INDEX(CapNodeResilience,MATCH(D4,CapServers,0)))</f>
        <v>1</v>
      </c>
      <c r="E8" s="2">
        <f>IF(E4&lt;=0,0,INDEX(CapNodeResilience,MATCH(E4,CapServers,0)))</f>
        <v>1</v>
      </c>
      <c r="F8" s="2">
        <f>IF(F4&lt;=0,0,INDEX(CapNodeResilience,MATCH(F4,CapServers,0)))</f>
        <v>1</v>
      </c>
      <c r="G8" s="2">
        <f>IF(G4&lt;=0,0,INDEX(CapNodeResilience,MATCH(G4,CapServers,0)))</f>
        <v>1</v>
      </c>
      <c r="H8" s="2">
        <f>IF(H4&lt;=0,0,INDEX(CapNodeResilience,MATCH(H4,CapServers,0)))</f>
        <v>1</v>
      </c>
      <c r="I8" s="2">
        <f>IF(I4&lt;=0,0,INDEX(CapNodeResilience,MATCH(I4,CapServers,0)))</f>
        <v>1</v>
      </c>
      <c r="J8" s="2">
        <f>IF(J4&lt;=0,0,INDEX(CapNodeResilience,MATCH(J4,CapServers,0)))</f>
        <v>1</v>
      </c>
      <c r="K8" s="2">
        <f>IF(K4&lt;=0,0,INDEX(CapNodeResilience,MATCH(K4,CapServers,0)))</f>
        <v>1</v>
      </c>
      <c r="L8" s="2">
        <f>IF(L4&lt;=0,0,INDEX(CapNodeResilience,MATCH(L4,CapServers,0)))</f>
        <v>1</v>
      </c>
      <c r="M8" s="2">
        <f>IF(M4&lt;=0,0,INDEX(CapNodeResilience,MATCH(M4,CapServers,0)))</f>
        <v>1</v>
      </c>
      <c r="N8" s="2">
        <f>IF(N4&lt;=0,0,INDEX(CapNodeResilience,MATCH(N4,CapServers,0)))</f>
        <v>1</v>
      </c>
      <c r="O8" s="2">
        <f>IF(O4&lt;=0,0,INDEX(CapNodeResilience,MATCH(O4,CapServers,0)))</f>
        <v>1</v>
      </c>
      <c r="P8" s="2">
        <f>IF(P4&lt;=0,0,INDEX(CapNodeResilience,MATCH(P4,CapServers,0)))</f>
        <v>1</v>
      </c>
      <c r="Q8" s="2">
        <f>IF(Q4&lt;=0,0,INDEX(CapNodeResilience,MATCH(Q4,CapServers,0)))</f>
        <v>1</v>
      </c>
      <c r="R8" s="2">
        <f>IF(R4&lt;=0,0,INDEX(CapNodeResilience,MATCH(R4,CapServers,0)))</f>
        <v>1</v>
      </c>
      <c r="S8" s="2">
        <f>IF(S4&lt;=0,0,INDEX(CapNodeResilience,MATCH(S4,CapServers,0)))</f>
        <v>1</v>
      </c>
      <c r="T8" s="2">
        <f>IF(T4&lt;=0,0,INDEX(CapNodeResilience,MATCH(T4,CapServers,0)))</f>
        <v>1</v>
      </c>
      <c r="U8" s="2">
        <f>IF(U4&lt;=0,0,INDEX(CapNodeResilience,MATCH(U4,CapServers,0)))</f>
        <v>1</v>
      </c>
      <c r="V8" s="2">
        <f>IF(V4&lt;=0,0,INDEX(CapNodeResilience,MATCH(V4,CapServers,0)))</f>
        <v>1</v>
      </c>
      <c r="W8" s="2">
        <f>IF(W4&lt;=0,0,INDEX(CapNodeResilience,MATCH(W4,CapServers,0)))</f>
        <v>1</v>
      </c>
      <c r="X8" s="2">
        <f>IF(X4&lt;=0,0,INDEX(CapNodeResilience,MATCH(X4,CapServers,0)))</f>
        <v>1</v>
      </c>
      <c r="Y8" s="2">
        <f>IF(Y4&lt;=0,0,INDEX(CapNodeResilience,MATCH(Y4,CapServers,0)))</f>
        <v>1</v>
      </c>
      <c r="Z8" s="2">
        <f>IF(Z4&lt;=0,0,INDEX(CapNodeResilience,MATCH(Z4,CapServers,0)))</f>
        <v>1</v>
      </c>
      <c r="AA8" s="2">
        <f>IF(AA4&lt;=0,0,INDEX(CapNodeResilience,MATCH(AA4,CapServers,0)))</f>
        <v>1</v>
      </c>
      <c r="AB8" s="2">
        <f>IF(AB4&lt;=0,0,INDEX(CapNodeResilience,MATCH(AB4,CapServers,0)))</f>
        <v>1</v>
      </c>
      <c r="AC8" s="2">
        <f>IF(AC4&lt;=0,0,INDEX(CapNodeResilience,MATCH(AC4,CapServers,0)))</f>
        <v>1</v>
      </c>
      <c r="AD8" s="2">
        <f>IF(AD4&lt;=0,0,INDEX(CapNodeResilience,MATCH(AD4,CapServers,0)))</f>
        <v>1</v>
      </c>
      <c r="AE8" s="2">
        <f>IF(AE4&lt;=0,0,INDEX(CapNodeResilience,MATCH(AE4,CapServers,0)))</f>
        <v>1</v>
      </c>
      <c r="AF8" s="2">
        <f>IF(AF4&lt;=0,0,INDEX(CapNodeResilience,MATCH(AF4,CapServers,0)))</f>
        <v>1</v>
      </c>
      <c r="AG8" s="2">
        <f>IF(AG4&lt;=0,0,INDEX(CapNodeResilience,MATCH(AG4,CapServers,0)))</f>
        <v>1</v>
      </c>
      <c r="AH8" s="2">
        <f>IF(AH4&lt;=0,0,INDEX(CapNodeResilience,MATCH(AH4,CapServers,0)))</f>
        <v>1</v>
      </c>
      <c r="AI8" s="2">
        <f>IF(AI4&lt;=0,0,INDEX(CapNodeResilience,MATCH(AI4,CapServers,0)))</f>
        <v>1</v>
      </c>
      <c r="AJ8" s="2">
        <f>IF(AJ4&lt;=0,0,INDEX(CapNodeResilience,MATCH(AJ4,CapServers,0)))</f>
        <v>1</v>
      </c>
      <c r="AK8" s="2">
        <f>IF(AK4&lt;=0,0,INDEX(CapNodeResilience,MATCH(AK4,CapServers,0)))</f>
        <v>1</v>
      </c>
      <c r="AL8" s="2">
        <f>IF(AL4&lt;=0,0,INDEX(CapNodeResilience,MATCH(AL4,CapServers,0)))</f>
        <v>1</v>
      </c>
      <c r="AM8" s="2">
        <f>IF(AM4&lt;=0,0,INDEX(CapNodeResilience,MATCH(AM4,CapServers,0)))</f>
        <v>1</v>
      </c>
      <c r="AN8" s="2">
        <f>IF(AN4&lt;=0,0,INDEX(CapNodeResilience,MATCH(AN4,CapServers,0)))</f>
        <v>1</v>
      </c>
      <c r="AO8" s="2">
        <f>IF(AO4&lt;=0,0,INDEX(CapNodeResilience,MATCH(AO4,CapServers,0)))</f>
        <v>1</v>
      </c>
      <c r="AP8" s="2">
        <f>IF(AP4&lt;=0,0,INDEX(CapNodeResilience,MATCH(AP4,CapServers,0)))</f>
        <v>1</v>
      </c>
      <c r="AQ8" s="2">
        <f>IF(AQ4&lt;=0,0,INDEX(CapNodeResilience,MATCH(AQ4,CapServers,0)))</f>
        <v>1</v>
      </c>
      <c r="AR8" s="2">
        <f>IF(AR4&lt;=0,0,INDEX(CapNodeResilience,MATCH(AR4,CapServers,0)))</f>
        <v>1</v>
      </c>
      <c r="AS8" s="2">
        <f>IF(AS4&lt;=0,0,INDEX(CapNodeResilience,MATCH(AS4,CapServers,0)))</f>
        <v>1</v>
      </c>
      <c r="AT8" s="2">
        <f>IF(AT4&lt;=0,0,INDEX(CapNodeResilience,MATCH(AT4,CapServers,0)))</f>
        <v>1</v>
      </c>
      <c r="AU8" s="2">
        <f>IF(AU4&lt;=0,0,INDEX(CapNodeResilience,MATCH(AU4,CapServers,0)))</f>
        <v>1</v>
      </c>
      <c r="AV8" s="2">
        <f>IF(AV4&lt;=0,0,INDEX(CapNodeResilience,MATCH(AV4,CapServers,0)))</f>
        <v>1</v>
      </c>
      <c r="AW8" s="2">
        <f>IF(AW4&lt;=0,0,INDEX(CapNodeResilience,MATCH(AW4,CapServers,0)))</f>
        <v>1</v>
      </c>
      <c r="AX8" s="2">
        <f>IF(AX4&lt;=0,0,INDEX(CapNodeResilience,MATCH(AX4,CapServers,0)))</f>
        <v>1</v>
      </c>
    </row>
    <row r="9" spans="1:50">
      <c r="A9" t="s">
        <v>79</v>
      </c>
      <c r="B9" t="s">
        <v>80</v>
      </c>
      <c r="C9" s="4">
        <f>IF(C4&lt;=0,0,INDEX(CapEfficiencyPct,MATCH(C4,CapServers,0)))</f>
        <v>58.33</v>
      </c>
      <c r="D9" s="4">
        <f>IF(D4&lt;=0,0,INDEX(CapEfficiencyPct,MATCH(D4,CapServers,0)))</f>
        <v>58.33</v>
      </c>
      <c r="E9" s="4">
        <f>IF(E4&lt;=0,0,INDEX(CapEfficiencyPct,MATCH(E4,CapServers,0)))</f>
        <v>58.33</v>
      </c>
      <c r="F9" s="4">
        <f>IF(F4&lt;=0,0,INDEX(CapEfficiencyPct,MATCH(F4,CapServers,0)))</f>
        <v>58.33</v>
      </c>
      <c r="G9" s="4">
        <f>IF(G4&lt;=0,0,INDEX(CapEfficiencyPct,MATCH(G4,CapServers,0)))</f>
        <v>58.33</v>
      </c>
      <c r="H9" s="4">
        <f>IF(H4&lt;=0,0,INDEX(CapEfficiencyPct,MATCH(H4,CapServers,0)))</f>
        <v>58.33</v>
      </c>
      <c r="I9" s="4">
        <f>IF(I4&lt;=0,0,INDEX(CapEfficiencyPct,MATCH(I4,CapServers,0)))</f>
        <v>58.33</v>
      </c>
      <c r="J9" s="4">
        <f>IF(J4&lt;=0,0,INDEX(CapEfficiencyPct,MATCH(J4,CapServers,0)))</f>
        <v>58.33</v>
      </c>
      <c r="K9" s="4">
        <f>IF(K4&lt;=0,0,INDEX(CapEfficiencyPct,MATCH(K4,CapServers,0)))</f>
        <v>58.33</v>
      </c>
      <c r="L9" s="4">
        <f>IF(L4&lt;=0,0,INDEX(CapEfficiencyPct,MATCH(L4,CapServers,0)))</f>
        <v>58.33</v>
      </c>
      <c r="M9" s="4">
        <f>IF(M4&lt;=0,0,INDEX(CapEfficiencyPct,MATCH(M4,CapServers,0)))</f>
        <v>58.33</v>
      </c>
      <c r="N9" s="4">
        <f>IF(N4&lt;=0,0,INDEX(CapEfficiencyPct,MATCH(N4,CapServers,0)))</f>
        <v>58.33</v>
      </c>
      <c r="O9" s="4">
        <f>IF(O4&lt;=0,0,INDEX(CapEfficiencyPct,MATCH(O4,CapServers,0)))</f>
        <v>58.33</v>
      </c>
      <c r="P9" s="4">
        <f>IF(P4&lt;=0,0,INDEX(CapEfficiencyPct,MATCH(P4,CapServers,0)))</f>
        <v>58.33</v>
      </c>
      <c r="Q9" s="4">
        <f>IF(Q4&lt;=0,0,INDEX(CapEfficiencyPct,MATCH(Q4,CapServers,0)))</f>
        <v>58.33</v>
      </c>
      <c r="R9" s="4">
        <f>IF(R4&lt;=0,0,INDEX(CapEfficiencyPct,MATCH(R4,CapServers,0)))</f>
        <v>58.33</v>
      </c>
      <c r="S9" s="4">
        <f>IF(S4&lt;=0,0,INDEX(CapEfficiencyPct,MATCH(S4,CapServers,0)))</f>
        <v>58.33</v>
      </c>
      <c r="T9" s="4">
        <f>IF(T4&lt;=0,0,INDEX(CapEfficiencyPct,MATCH(T4,CapServers,0)))</f>
        <v>58.33</v>
      </c>
      <c r="U9" s="4">
        <f>IF(U4&lt;=0,0,INDEX(CapEfficiencyPct,MATCH(U4,CapServers,0)))</f>
        <v>58.33</v>
      </c>
      <c r="V9" s="4">
        <f>IF(V4&lt;=0,0,INDEX(CapEfficiencyPct,MATCH(V4,CapServers,0)))</f>
        <v>58.33</v>
      </c>
      <c r="W9" s="4">
        <f>IF(W4&lt;=0,0,INDEX(CapEfficiencyPct,MATCH(W4,CapServers,0)))</f>
        <v>58.33</v>
      </c>
      <c r="X9" s="4">
        <f>IF(X4&lt;=0,0,INDEX(CapEfficiencyPct,MATCH(X4,CapServers,0)))</f>
        <v>58.33</v>
      </c>
      <c r="Y9" s="4">
        <f>IF(Y4&lt;=0,0,INDEX(CapEfficiencyPct,MATCH(Y4,CapServers,0)))</f>
        <v>58.33</v>
      </c>
      <c r="Z9" s="4">
        <f>IF(Z4&lt;=0,0,INDEX(CapEfficiencyPct,MATCH(Z4,CapServers,0)))</f>
        <v>58.33</v>
      </c>
      <c r="AA9" s="4">
        <f>IF(AA4&lt;=0,0,INDEX(CapEfficiencyPct,MATCH(AA4,CapServers,0)))</f>
        <v>58.33</v>
      </c>
      <c r="AB9" s="4">
        <f>IF(AB4&lt;=0,0,INDEX(CapEfficiencyPct,MATCH(AB4,CapServers,0)))</f>
        <v>58.33</v>
      </c>
      <c r="AC9" s="4">
        <f>IF(AC4&lt;=0,0,INDEX(CapEfficiencyPct,MATCH(AC4,CapServers,0)))</f>
        <v>58.33</v>
      </c>
      <c r="AD9" s="4">
        <f>IF(AD4&lt;=0,0,INDEX(CapEfficiencyPct,MATCH(AD4,CapServers,0)))</f>
        <v>58.33</v>
      </c>
      <c r="AE9" s="4">
        <f>IF(AE4&lt;=0,0,INDEX(CapEfficiencyPct,MATCH(AE4,CapServers,0)))</f>
        <v>58.33</v>
      </c>
      <c r="AF9" s="4">
        <f>IF(AF4&lt;=0,0,INDEX(CapEfficiencyPct,MATCH(AF4,CapServers,0)))</f>
        <v>58.33</v>
      </c>
      <c r="AG9" s="4">
        <f>IF(AG4&lt;=0,0,INDEX(CapEfficiencyPct,MATCH(AG4,CapServers,0)))</f>
        <v>58.33</v>
      </c>
      <c r="AH9" s="4">
        <f>IF(AH4&lt;=0,0,INDEX(CapEfficiencyPct,MATCH(AH4,CapServers,0)))</f>
        <v>58.33</v>
      </c>
      <c r="AI9" s="4">
        <f>IF(AI4&lt;=0,0,INDEX(CapEfficiencyPct,MATCH(AI4,CapServers,0)))</f>
        <v>58.33</v>
      </c>
      <c r="AJ9" s="4">
        <f>IF(AJ4&lt;=0,0,INDEX(CapEfficiencyPct,MATCH(AJ4,CapServers,0)))</f>
        <v>58.33</v>
      </c>
      <c r="AK9" s="4">
        <f>IF(AK4&lt;=0,0,INDEX(CapEfficiencyPct,MATCH(AK4,CapServers,0)))</f>
        <v>58.33</v>
      </c>
      <c r="AL9" s="4">
        <f>IF(AL4&lt;=0,0,INDEX(CapEfficiencyPct,MATCH(AL4,CapServers,0)))</f>
        <v>58.33</v>
      </c>
      <c r="AM9" s="4">
        <f>IF(AM4&lt;=0,0,INDEX(CapEfficiencyPct,MATCH(AM4,CapServers,0)))</f>
        <v>58.33</v>
      </c>
      <c r="AN9" s="4">
        <f>IF(AN4&lt;=0,0,INDEX(CapEfficiencyPct,MATCH(AN4,CapServers,0)))</f>
        <v>58.33</v>
      </c>
      <c r="AO9" s="4">
        <f>IF(AO4&lt;=0,0,INDEX(CapEfficiencyPct,MATCH(AO4,CapServers,0)))</f>
        <v>58.33</v>
      </c>
      <c r="AP9" s="4">
        <f>IF(AP4&lt;=0,0,INDEX(CapEfficiencyPct,MATCH(AP4,CapServers,0)))</f>
        <v>58.33</v>
      </c>
      <c r="AQ9" s="4">
        <f>IF(AQ4&lt;=0,0,INDEX(CapEfficiencyPct,MATCH(AQ4,CapServers,0)))</f>
        <v>58.33</v>
      </c>
      <c r="AR9" s="4">
        <f>IF(AR4&lt;=0,0,INDEX(CapEfficiencyPct,MATCH(AR4,CapServers,0)))</f>
        <v>58.33</v>
      </c>
      <c r="AS9" s="4">
        <f>IF(AS4&lt;=0,0,INDEX(CapEfficiencyPct,MATCH(AS4,CapServers,0)))</f>
        <v>58.33</v>
      </c>
      <c r="AT9" s="4">
        <f>IF(AT4&lt;=0,0,INDEX(CapEfficiencyPct,MATCH(AT4,CapServers,0)))</f>
        <v>58.33</v>
      </c>
      <c r="AU9" s="4">
        <f>IF(AU4&lt;=0,0,INDEX(CapEfficiencyPct,MATCH(AU4,CapServers,0)))</f>
        <v>58.33</v>
      </c>
      <c r="AV9" s="4">
        <f>IF(AV4&lt;=0,0,INDEX(CapEfficiencyPct,MATCH(AV4,CapServers,0)))</f>
        <v>58.33</v>
      </c>
      <c r="AW9" s="4">
        <f>IF(AW4&lt;=0,0,INDEX(CapEfficiencyPct,MATCH(AW4,CapServers,0)))</f>
        <v>58.33</v>
      </c>
      <c r="AX9" s="4">
        <f>IF(AX4&lt;=0,0,INDEX(CapEfficiencyPct,MATCH(AX4,CapServers,0)))</f>
        <v>58.33</v>
      </c>
    </row>
    <row r="10" spans="1:50">
      <c r="A10" t="s">
        <v>81</v>
      </c>
      <c r="B10" t="s">
        <v>14</v>
      </c>
      <c r="C10" s="3">
        <f>IF(C4&lt;=0,0,INDEX(CapAvailableCapacityTB,MATCH(C4,CapServers,0)))</f>
        <v>4032</v>
      </c>
      <c r="D10" s="3">
        <f>IF(D4&lt;=0,0,INDEX(CapAvailableCapacityTB,MATCH(D4,CapServers,0)))</f>
        <v>4032</v>
      </c>
      <c r="E10" s="3">
        <f>IF(E4&lt;=0,0,INDEX(CapAvailableCapacityTB,MATCH(E4,CapServers,0)))</f>
        <v>4032</v>
      </c>
      <c r="F10" s="3">
        <f>IF(F4&lt;=0,0,INDEX(CapAvailableCapacityTB,MATCH(F4,CapServers,0)))</f>
        <v>4032</v>
      </c>
      <c r="G10" s="3">
        <f>IF(G4&lt;=0,0,INDEX(CapAvailableCapacityTB,MATCH(G4,CapServers,0)))</f>
        <v>4032</v>
      </c>
      <c r="H10" s="3">
        <f>IF(H4&lt;=0,0,INDEX(CapAvailableCapacityTB,MATCH(H4,CapServers,0)))</f>
        <v>4032</v>
      </c>
      <c r="I10" s="3">
        <f>IF(I4&lt;=0,0,INDEX(CapAvailableCapacityTB,MATCH(I4,CapServers,0)))</f>
        <v>4032</v>
      </c>
      <c r="J10" s="3">
        <f>IF(J4&lt;=0,0,INDEX(CapAvailableCapacityTB,MATCH(J4,CapServers,0)))</f>
        <v>4032</v>
      </c>
      <c r="K10" s="3">
        <f>IF(K4&lt;=0,0,INDEX(CapAvailableCapacityTB,MATCH(K4,CapServers,0)))</f>
        <v>4032</v>
      </c>
      <c r="L10" s="3">
        <f>IF(L4&lt;=0,0,INDEX(CapAvailableCapacityTB,MATCH(L4,CapServers,0)))</f>
        <v>4032</v>
      </c>
      <c r="M10" s="3">
        <f>IF(M4&lt;=0,0,INDEX(CapAvailableCapacityTB,MATCH(M4,CapServers,0)))</f>
        <v>4032</v>
      </c>
      <c r="N10" s="3">
        <f>IF(N4&lt;=0,0,INDEX(CapAvailableCapacityTB,MATCH(N4,CapServers,0)))</f>
        <v>4032</v>
      </c>
      <c r="O10" s="3">
        <f>IF(O4&lt;=0,0,INDEX(CapAvailableCapacityTB,MATCH(O4,CapServers,0)))</f>
        <v>4032</v>
      </c>
      <c r="P10" s="3">
        <f>IF(P4&lt;=0,0,INDEX(CapAvailableCapacityTB,MATCH(P4,CapServers,0)))</f>
        <v>4032</v>
      </c>
      <c r="Q10" s="3">
        <f>IF(Q4&lt;=0,0,INDEX(CapAvailableCapacityTB,MATCH(Q4,CapServers,0)))</f>
        <v>4032</v>
      </c>
      <c r="R10" s="3">
        <f>IF(R4&lt;=0,0,INDEX(CapAvailableCapacityTB,MATCH(R4,CapServers,0)))</f>
        <v>4032</v>
      </c>
      <c r="S10" s="3">
        <f>IF(S4&lt;=0,0,INDEX(CapAvailableCapacityTB,MATCH(S4,CapServers,0)))</f>
        <v>4032</v>
      </c>
      <c r="T10" s="3">
        <f>IF(T4&lt;=0,0,INDEX(CapAvailableCapacityTB,MATCH(T4,CapServers,0)))</f>
        <v>4032</v>
      </c>
      <c r="U10" s="3">
        <f>IF(U4&lt;=0,0,INDEX(CapAvailableCapacityTB,MATCH(U4,CapServers,0)))</f>
        <v>4032</v>
      </c>
      <c r="V10" s="3">
        <f>IF(V4&lt;=0,0,INDEX(CapAvailableCapacityTB,MATCH(V4,CapServers,0)))</f>
        <v>4032</v>
      </c>
      <c r="W10" s="3">
        <f>IF(W4&lt;=0,0,INDEX(CapAvailableCapacityTB,MATCH(W4,CapServers,0)))</f>
        <v>4032</v>
      </c>
      <c r="X10" s="3">
        <f>IF(X4&lt;=0,0,INDEX(CapAvailableCapacityTB,MATCH(X4,CapServers,0)))</f>
        <v>4032</v>
      </c>
      <c r="Y10" s="3">
        <f>IF(Y4&lt;=0,0,INDEX(CapAvailableCapacityTB,MATCH(Y4,CapServers,0)))</f>
        <v>4032</v>
      </c>
      <c r="Z10" s="3">
        <f>IF(Z4&lt;=0,0,INDEX(CapAvailableCapacityTB,MATCH(Z4,CapServers,0)))</f>
        <v>4032</v>
      </c>
      <c r="AA10" s="3">
        <f>IF(AA4&lt;=0,0,INDEX(CapAvailableCapacityTB,MATCH(AA4,CapServers,0)))</f>
        <v>4032</v>
      </c>
      <c r="AB10" s="3">
        <f>IF(AB4&lt;=0,0,INDEX(CapAvailableCapacityTB,MATCH(AB4,CapServers,0)))</f>
        <v>4032</v>
      </c>
      <c r="AC10" s="3">
        <f>IF(AC4&lt;=0,0,INDEX(CapAvailableCapacityTB,MATCH(AC4,CapServers,0)))</f>
        <v>4032</v>
      </c>
      <c r="AD10" s="3">
        <f>IF(AD4&lt;=0,0,INDEX(CapAvailableCapacityTB,MATCH(AD4,CapServers,0)))</f>
        <v>4032</v>
      </c>
      <c r="AE10" s="3">
        <f>IF(AE4&lt;=0,0,INDEX(CapAvailableCapacityTB,MATCH(AE4,CapServers,0)))</f>
        <v>4032</v>
      </c>
      <c r="AF10" s="3">
        <f>IF(AF4&lt;=0,0,INDEX(CapAvailableCapacityTB,MATCH(AF4,CapServers,0)))</f>
        <v>4032</v>
      </c>
      <c r="AG10" s="3">
        <f>IF(AG4&lt;=0,0,INDEX(CapAvailableCapacityTB,MATCH(AG4,CapServers,0)))</f>
        <v>4032</v>
      </c>
      <c r="AH10" s="3">
        <f>IF(AH4&lt;=0,0,INDEX(CapAvailableCapacityTB,MATCH(AH4,CapServers,0)))</f>
        <v>4032</v>
      </c>
      <c r="AI10" s="3">
        <f>IF(AI4&lt;=0,0,INDEX(CapAvailableCapacityTB,MATCH(AI4,CapServers,0)))</f>
        <v>4032</v>
      </c>
      <c r="AJ10" s="3">
        <f>IF(AJ4&lt;=0,0,INDEX(CapAvailableCapacityTB,MATCH(AJ4,CapServers,0)))</f>
        <v>4032</v>
      </c>
      <c r="AK10" s="3">
        <f>IF(AK4&lt;=0,0,INDEX(CapAvailableCapacityTB,MATCH(AK4,CapServers,0)))</f>
        <v>4032</v>
      </c>
      <c r="AL10" s="3">
        <f>IF(AL4&lt;=0,0,INDEX(CapAvailableCapacityTB,MATCH(AL4,CapServers,0)))</f>
        <v>4032</v>
      </c>
      <c r="AM10" s="3">
        <f>IF(AM4&lt;=0,0,INDEX(CapAvailableCapacityTB,MATCH(AM4,CapServers,0)))</f>
        <v>4032</v>
      </c>
      <c r="AN10" s="3">
        <f>IF(AN4&lt;=0,0,INDEX(CapAvailableCapacityTB,MATCH(AN4,CapServers,0)))</f>
        <v>4032</v>
      </c>
      <c r="AO10" s="3">
        <f>IF(AO4&lt;=0,0,INDEX(CapAvailableCapacityTB,MATCH(AO4,CapServers,0)))</f>
        <v>4032</v>
      </c>
      <c r="AP10" s="3">
        <f>IF(AP4&lt;=0,0,INDEX(CapAvailableCapacityTB,MATCH(AP4,CapServers,0)))</f>
        <v>4032</v>
      </c>
      <c r="AQ10" s="3">
        <f>IF(AQ4&lt;=0,0,INDEX(CapAvailableCapacityTB,MATCH(AQ4,CapServers,0)))</f>
        <v>4032</v>
      </c>
      <c r="AR10" s="3">
        <f>IF(AR4&lt;=0,0,INDEX(CapAvailableCapacityTB,MATCH(AR4,CapServers,0)))</f>
        <v>4032</v>
      </c>
      <c r="AS10" s="3">
        <f>IF(AS4&lt;=0,0,INDEX(CapAvailableCapacityTB,MATCH(AS4,CapServers,0)))</f>
        <v>4032</v>
      </c>
      <c r="AT10" s="3">
        <f>IF(AT4&lt;=0,0,INDEX(CapAvailableCapacityTB,MATCH(AT4,CapServers,0)))</f>
        <v>4032</v>
      </c>
      <c r="AU10" s="3">
        <f>IF(AU4&lt;=0,0,INDEX(CapAvailableCapacityTB,MATCH(AU4,CapServers,0)))</f>
        <v>4032</v>
      </c>
      <c r="AV10" s="3">
        <f>IF(AV4&lt;=0,0,INDEX(CapAvailableCapacityTB,MATCH(AV4,CapServers,0)))</f>
        <v>4032</v>
      </c>
      <c r="AW10" s="3">
        <f>IF(AW4&lt;=0,0,INDEX(CapAvailableCapacityTB,MATCH(AW4,CapServers,0)))</f>
        <v>4032</v>
      </c>
      <c r="AX10" s="3">
        <f>IF(AX4&lt;=0,0,INDEX(CapAvailableCapacityTB,MATCH(AX4,CapServers,0)))</f>
        <v>4032</v>
      </c>
    </row>
    <row r="11" spans="1:50">
      <c r="A11" t="s">
        <v>82</v>
      </c>
      <c r="B11" t="s">
        <v>21</v>
      </c>
      <c r="C11" s="5">
        <f>ROUND(C2*CfgRevenuePerTBPerMonth,2)</f>
        <v>10000</v>
      </c>
      <c r="D11" s="5">
        <f>ROUND(D2*CfgRevenuePerTBPerMonth,2)</f>
        <v>10200</v>
      </c>
      <c r="E11" s="5">
        <f>ROUND(E2*CfgRevenuePerTBPerMonth,2)</f>
        <v>10400</v>
      </c>
      <c r="F11" s="5">
        <f>ROUND(F2*CfgRevenuePerTBPerMonth,2)</f>
        <v>10600</v>
      </c>
      <c r="G11" s="5">
        <f>ROUND(G2*CfgRevenuePerTBPerMonth,2)</f>
        <v>10800</v>
      </c>
      <c r="H11" s="5">
        <f>ROUND(H2*CfgRevenuePerTBPerMonth,2)</f>
        <v>11000</v>
      </c>
      <c r="I11" s="5">
        <f>ROUND(I2*CfgRevenuePerTBPerMonth,2)</f>
        <v>11200</v>
      </c>
      <c r="J11" s="5">
        <f>ROUND(J2*CfgRevenuePerTBPerMonth,2)</f>
        <v>11400</v>
      </c>
      <c r="K11" s="5">
        <f>ROUND(K2*CfgRevenuePerTBPerMonth,2)</f>
        <v>11600</v>
      </c>
      <c r="L11" s="5">
        <f>ROUND(L2*CfgRevenuePerTBPerMonth,2)</f>
        <v>11800</v>
      </c>
      <c r="M11" s="5">
        <f>ROUND(M2*CfgRevenuePerTBPerMonth,2)</f>
        <v>12000</v>
      </c>
      <c r="N11" s="5">
        <f>ROUND(N2*CfgRevenuePerTBPerMonth,2)</f>
        <v>12200</v>
      </c>
      <c r="O11" s="5">
        <f>ROUND(O2*CfgRevenuePerTBPerMonth,2)</f>
        <v>12400</v>
      </c>
      <c r="P11" s="5">
        <f>ROUND(P2*CfgRevenuePerTBPerMonth,2)</f>
        <v>12600</v>
      </c>
      <c r="Q11" s="5">
        <f>ROUND(Q2*CfgRevenuePerTBPerMonth,2)</f>
        <v>12800</v>
      </c>
      <c r="R11" s="5">
        <f>ROUND(R2*CfgRevenuePerTBPerMonth,2)</f>
        <v>13000</v>
      </c>
      <c r="S11" s="5">
        <f>ROUND(S2*CfgRevenuePerTBPerMonth,2)</f>
        <v>13200</v>
      </c>
      <c r="T11" s="5">
        <f>ROUND(T2*CfgRevenuePerTBPerMonth,2)</f>
        <v>13400</v>
      </c>
      <c r="U11" s="5">
        <f>ROUND(U2*CfgRevenuePerTBPerMonth,2)</f>
        <v>13600</v>
      </c>
      <c r="V11" s="5">
        <f>ROUND(V2*CfgRevenuePerTBPerMonth,2)</f>
        <v>13800</v>
      </c>
      <c r="W11" s="5">
        <f>ROUND(W2*CfgRevenuePerTBPerMonth,2)</f>
        <v>14000</v>
      </c>
      <c r="X11" s="5">
        <f>ROUND(X2*CfgRevenuePerTBPerMonth,2)</f>
        <v>14200</v>
      </c>
      <c r="Y11" s="5">
        <f>ROUND(Y2*CfgRevenuePerTBPerMonth,2)</f>
        <v>14400</v>
      </c>
      <c r="Z11" s="5">
        <f>ROUND(Z2*CfgRevenuePerTBPerMonth,2)</f>
        <v>14600</v>
      </c>
      <c r="AA11" s="5">
        <f>ROUND(AA2*CfgRevenuePerTBPerMonth,2)</f>
        <v>14800</v>
      </c>
      <c r="AB11" s="5">
        <f>ROUND(AB2*CfgRevenuePerTBPerMonth,2)</f>
        <v>15000</v>
      </c>
      <c r="AC11" s="5">
        <f>ROUND(AC2*CfgRevenuePerTBPerMonth,2)</f>
        <v>15200</v>
      </c>
      <c r="AD11" s="5">
        <f>ROUND(AD2*CfgRevenuePerTBPerMonth,2)</f>
        <v>15400</v>
      </c>
      <c r="AE11" s="5">
        <f>ROUND(AE2*CfgRevenuePerTBPerMonth,2)</f>
        <v>15600</v>
      </c>
      <c r="AF11" s="5">
        <f>ROUND(AF2*CfgRevenuePerTBPerMonth,2)</f>
        <v>15800</v>
      </c>
      <c r="AG11" s="5">
        <f>ROUND(AG2*CfgRevenuePerTBPerMonth,2)</f>
        <v>16000</v>
      </c>
      <c r="AH11" s="5">
        <f>ROUND(AH2*CfgRevenuePerTBPerMonth,2)</f>
        <v>16200</v>
      </c>
      <c r="AI11" s="5">
        <f>ROUND(AI2*CfgRevenuePerTBPerMonth,2)</f>
        <v>16400</v>
      </c>
      <c r="AJ11" s="5">
        <f>ROUND(AJ2*CfgRevenuePerTBPerMonth,2)</f>
        <v>16600</v>
      </c>
      <c r="AK11" s="5">
        <f>ROUND(AK2*CfgRevenuePerTBPerMonth,2)</f>
        <v>16800</v>
      </c>
      <c r="AL11" s="5">
        <f>ROUND(AL2*CfgRevenuePerTBPerMonth,2)</f>
        <v>17000</v>
      </c>
      <c r="AM11" s="5">
        <f>ROUND(AM2*CfgRevenuePerTBPerMonth,2)</f>
        <v>17200</v>
      </c>
      <c r="AN11" s="5">
        <f>ROUND(AN2*CfgRevenuePerTBPerMonth,2)</f>
        <v>17400</v>
      </c>
      <c r="AO11" s="5">
        <f>ROUND(AO2*CfgRevenuePerTBPerMonth,2)</f>
        <v>17600</v>
      </c>
      <c r="AP11" s="5">
        <f>ROUND(AP2*CfgRevenuePerTBPerMonth,2)</f>
        <v>17800</v>
      </c>
      <c r="AQ11" s="5">
        <f>ROUND(AQ2*CfgRevenuePerTBPerMonth,2)</f>
        <v>18000</v>
      </c>
      <c r="AR11" s="5">
        <f>ROUND(AR2*CfgRevenuePerTBPerMonth,2)</f>
        <v>18200</v>
      </c>
      <c r="AS11" s="5">
        <f>ROUND(AS2*CfgRevenuePerTBPerMonth,2)</f>
        <v>18400</v>
      </c>
      <c r="AT11" s="5">
        <f>ROUND(AT2*CfgRevenuePerTBPerMonth,2)</f>
        <v>18600</v>
      </c>
      <c r="AU11" s="5">
        <f>ROUND(AU2*CfgRevenuePerTBPerMonth,2)</f>
        <v>18800</v>
      </c>
      <c r="AV11" s="5">
        <f>ROUND(AV2*CfgRevenuePerTBPerMonth,2)</f>
        <v>19000</v>
      </c>
      <c r="AW11" s="5">
        <f>ROUND(AW2*CfgRevenuePerTBPerMonth,2)</f>
        <v>19200</v>
      </c>
      <c r="AX11" s="5">
        <f>ROUND(AX2*CfgRevenuePerTBPerMonth,2)</f>
        <v>19400</v>
      </c>
    </row>
    <row r="12" spans="1:50">
      <c r="A12" t="s">
        <v>83</v>
      </c>
      <c r="B12" t="s">
        <v>21</v>
      </c>
      <c r="C12" s="5">
        <f>ROUND(C3*(IF(LOWER(CfgPricingModel)="progressive",IF(CfgFlexiblePricePerTBPerMonth=0,0,ROUND((IF(C2&lt;=0,0,ROUND(((IF(COUNTBLANK(CfgProgressiveSplit1TB)&gt;0,MAX(C2-(0),0),MIN(MAX(C2-(0),0),CfgProgressiveSplit1TB)))*CfgProgressiveSplit1PricePerTBPerMonth+(IF(COUNTBLANK(CfgProgressiveSplit2TB)&gt;0,MAX(C2-((0)+IF(COUNTBLANK(CfgProgressiveSplit1TB)&gt;0,0,CfgProgressiveSplit1TB)),0),MIN(MAX(C2-((0)+IF(COUNTBLANK(CfgProgressiveSplit1TB)&gt;0,0,CfgProgressiveSplit1TB)),0),CfgProgressiveSplit2TB)))*CfgProgressiveSplit2PricePerTBPerMonth+(IF(COUNTBLANK(CfgProgressiveSplit3TB)&gt;0,MAX(C2-(((0)+IF(COUNTBLANK(CfgProgressiveSplit1TB)&gt;0,0,CfgProgressiveSplit1TB))+IF(COUNTBLANK(CfgProgressiveSplit2TB)&gt;0,0,CfgProgressiveSplit2TB)),0),MIN(MAX(C2-(((0)+IF(COUNTBLANK(CfgProgressiveSplit1TB)&gt;0,0,CfgProgressiveSplit1TB))+IF(COUNTBLANK(CfgProgressiveSplit2TB)&gt;0,0,CfgProgressiveSplit2TB)),0),CfgProgressiveSplit3TB)))*CfgProgressiveSplit3PricePerTBPerMonth+(IF(COUNTBLANK(CfgProgressiveSplit4TB)&gt;0,MAX(C2-((((0)+IF(COUNTBLANK(CfgProgressiveSplit1TB)&gt;0,0,CfgProgressiveSplit1TB))+IF(COUNTBLANK(CfgProgressiveSplit2TB)&gt;0,0,CfgProgressiveSplit2TB))+IF(COUNTBLANK(CfgProgressiveSplit3TB)&gt;0,0,CfgProgressiveSplit3TB)),0),MIN(MAX(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C2,6)))*(CfgCommitmentPricePerTBPerMonth/CfgFlexiblePricePerTBPerMonth),6)),CfgCommitmentPricePerTBPerMonth))*(IF(AND(LOWER(CfgPricingModel)="progressive",0&lt;CfgIntroductoryFreeMonths),0,IF(C2&lt;CfgDiscountedPriceThresholdTB,CfgDiscountedPriceFactor,1))),2)</f>
        <v>0</v>
      </c>
      <c r="D12" s="5">
        <f>ROUND(D3*(IF(LOWER(CfgPricingModel)="progressive",IF(CfgFlexiblePricePerTBPerMonth=0,0,ROUND((IF(D2&lt;=0,0,ROUND(((IF(COUNTBLANK(CfgProgressiveSplit1TB)&gt;0,MAX(D2-(0),0),MIN(MAX(D2-(0),0),CfgProgressiveSplit1TB)))*CfgProgressiveSplit1PricePerTBPerMonth+(IF(COUNTBLANK(CfgProgressiveSplit2TB)&gt;0,MAX(D2-((0)+IF(COUNTBLANK(CfgProgressiveSplit1TB)&gt;0,0,CfgProgressiveSplit1TB)),0),MIN(MAX(D2-((0)+IF(COUNTBLANK(CfgProgressiveSplit1TB)&gt;0,0,CfgProgressiveSplit1TB)),0),CfgProgressiveSplit2TB)))*CfgProgressiveSplit2PricePerTBPerMonth+(IF(COUNTBLANK(CfgProgressiveSplit3TB)&gt;0,MAX(D2-(((0)+IF(COUNTBLANK(CfgProgressiveSplit1TB)&gt;0,0,CfgProgressiveSplit1TB))+IF(COUNTBLANK(CfgProgressiveSplit2TB)&gt;0,0,CfgProgressiveSplit2TB)),0),MIN(MAX(D2-(((0)+IF(COUNTBLANK(CfgProgressiveSplit1TB)&gt;0,0,CfgProgressiveSplit1TB))+IF(COUNTBLANK(CfgProgressiveSplit2TB)&gt;0,0,CfgProgressiveSplit2TB)),0),CfgProgressiveSplit3TB)))*CfgProgressiveSplit3PricePerTBPerMonth+(IF(COUNTBLANK(CfgProgressiveSplit4TB)&gt;0,MAX(D2-((((0)+IF(COUNTBLANK(CfgProgressiveSplit1TB)&gt;0,0,CfgProgressiveSplit1TB))+IF(COUNTBLANK(CfgProgressiveSplit2TB)&gt;0,0,CfgProgressiveSplit2TB))+IF(COUNTBLANK(CfgProgressiveSplit3TB)&gt;0,0,CfgProgressiveSplit3TB)),0),MIN(MAX(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D2,6)))*(CfgCommitmentPricePerTBPerMonth/CfgFlexiblePricePerTBPerMonth),6)),CfgCommitmentPricePerTBPerMonth))*(IF(AND(LOWER(CfgPricingModel)="progressive",1&lt;CfgIntroductoryFreeMonths),0,IF(D2&lt;CfgDiscountedPriceThresholdTB,CfgDiscountedPriceFactor,1))),2)</f>
        <v>0</v>
      </c>
      <c r="E12" s="5">
        <f>ROUND(E3*(IF(LOWER(CfgPricingModel)="progressive",IF(CfgFlexiblePricePerTBPerMonth=0,0,ROUND((IF(E2&lt;=0,0,ROUND(((IF(COUNTBLANK(CfgProgressiveSplit1TB)&gt;0,MAX(E2-(0),0),MIN(MAX(E2-(0),0),CfgProgressiveSplit1TB)))*CfgProgressiveSplit1PricePerTBPerMonth+(IF(COUNTBLANK(CfgProgressiveSplit2TB)&gt;0,MAX(E2-((0)+IF(COUNTBLANK(CfgProgressiveSplit1TB)&gt;0,0,CfgProgressiveSplit1TB)),0),MIN(MAX(E2-((0)+IF(COUNTBLANK(CfgProgressiveSplit1TB)&gt;0,0,CfgProgressiveSplit1TB)),0),CfgProgressiveSplit2TB)))*CfgProgressiveSplit2PricePerTBPerMonth+(IF(COUNTBLANK(CfgProgressiveSplit3TB)&gt;0,MAX(E2-(((0)+IF(COUNTBLANK(CfgProgressiveSplit1TB)&gt;0,0,CfgProgressiveSplit1TB))+IF(COUNTBLANK(CfgProgressiveSplit2TB)&gt;0,0,CfgProgressiveSplit2TB)),0),MIN(MAX(E2-(((0)+IF(COUNTBLANK(CfgProgressiveSplit1TB)&gt;0,0,CfgProgressiveSplit1TB))+IF(COUNTBLANK(CfgProgressiveSplit2TB)&gt;0,0,CfgProgressiveSplit2TB)),0),CfgProgressiveSplit3TB)))*CfgProgressiveSplit3PricePerTBPerMonth+(IF(COUNTBLANK(CfgProgressiveSplit4TB)&gt;0,MAX(E2-((((0)+IF(COUNTBLANK(CfgProgressiveSplit1TB)&gt;0,0,CfgProgressiveSplit1TB))+IF(COUNTBLANK(CfgProgressiveSplit2TB)&gt;0,0,CfgProgressiveSplit2TB))+IF(COUNTBLANK(CfgProgressiveSplit3TB)&gt;0,0,CfgProgressiveSplit3TB)),0),MIN(MAX(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E2,6)))*(CfgCommitmentPricePerTBPerMonth/CfgFlexiblePricePerTBPerMonth),6)),CfgCommitmentPricePerTBPerMonth))*(IF(AND(LOWER(CfgPricingModel)="progressive",2&lt;CfgIntroductoryFreeMonths),0,IF(E2&lt;CfgDiscountedPriceThresholdTB,CfgDiscountedPriceFactor,1))),2)</f>
        <v>0</v>
      </c>
      <c r="F12" s="5">
        <f>ROUND(F3*(IF(LOWER(CfgPricingModel)="progressive",IF(CfgFlexiblePricePerTBPerMonth=0,0,ROUND((IF(F2&lt;=0,0,ROUND(((IF(COUNTBLANK(CfgProgressiveSplit1TB)&gt;0,MAX(F2-(0),0),MIN(MAX(F2-(0),0),CfgProgressiveSplit1TB)))*CfgProgressiveSplit1PricePerTBPerMonth+(IF(COUNTBLANK(CfgProgressiveSplit2TB)&gt;0,MAX(F2-((0)+IF(COUNTBLANK(CfgProgressiveSplit1TB)&gt;0,0,CfgProgressiveSplit1TB)),0),MIN(MAX(F2-((0)+IF(COUNTBLANK(CfgProgressiveSplit1TB)&gt;0,0,CfgProgressiveSplit1TB)),0),CfgProgressiveSplit2TB)))*CfgProgressiveSplit2PricePerTBPerMonth+(IF(COUNTBLANK(CfgProgressiveSplit3TB)&gt;0,MAX(F2-(((0)+IF(COUNTBLANK(CfgProgressiveSplit1TB)&gt;0,0,CfgProgressiveSplit1TB))+IF(COUNTBLANK(CfgProgressiveSplit2TB)&gt;0,0,CfgProgressiveSplit2TB)),0),MIN(MAX(F2-(((0)+IF(COUNTBLANK(CfgProgressiveSplit1TB)&gt;0,0,CfgProgressiveSplit1TB))+IF(COUNTBLANK(CfgProgressiveSplit2TB)&gt;0,0,CfgProgressiveSplit2TB)),0),CfgProgressiveSplit3TB)))*CfgProgressiveSplit3PricePerTBPerMonth+(IF(COUNTBLANK(CfgProgressiveSplit4TB)&gt;0,MAX(F2-((((0)+IF(COUNTBLANK(CfgProgressiveSplit1TB)&gt;0,0,CfgProgressiveSplit1TB))+IF(COUNTBLANK(CfgProgressiveSplit2TB)&gt;0,0,CfgProgressiveSplit2TB))+IF(COUNTBLANK(CfgProgressiveSplit3TB)&gt;0,0,CfgProgressiveSplit3TB)),0),MIN(MAX(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F2,6)))*(CfgCommitmentPricePerTBPerMonth/CfgFlexiblePricePerTBPerMonth),6)),CfgCommitmentPricePerTBPerMonth))*(IF(AND(LOWER(CfgPricingModel)="progressive",3&lt;CfgIntroductoryFreeMonths),0,IF(F2&lt;CfgDiscountedPriceThresholdTB,CfgDiscountedPriceFactor,1))),2)</f>
        <v>0</v>
      </c>
      <c r="G12" s="5">
        <f>ROUND(G3*(IF(LOWER(CfgPricingModel)="progressive",IF(CfgFlexiblePricePerTBPerMonth=0,0,ROUND((IF(G2&lt;=0,0,ROUND(((IF(COUNTBLANK(CfgProgressiveSplit1TB)&gt;0,MAX(G2-(0),0),MIN(MAX(G2-(0),0),CfgProgressiveSplit1TB)))*CfgProgressiveSplit1PricePerTBPerMonth+(IF(COUNTBLANK(CfgProgressiveSplit2TB)&gt;0,MAX(G2-((0)+IF(COUNTBLANK(CfgProgressiveSplit1TB)&gt;0,0,CfgProgressiveSplit1TB)),0),MIN(MAX(G2-((0)+IF(COUNTBLANK(CfgProgressiveSplit1TB)&gt;0,0,CfgProgressiveSplit1TB)),0),CfgProgressiveSplit2TB)))*CfgProgressiveSplit2PricePerTBPerMonth+(IF(COUNTBLANK(CfgProgressiveSplit3TB)&gt;0,MAX(G2-(((0)+IF(COUNTBLANK(CfgProgressiveSplit1TB)&gt;0,0,CfgProgressiveSplit1TB))+IF(COUNTBLANK(CfgProgressiveSplit2TB)&gt;0,0,CfgProgressiveSplit2TB)),0),MIN(MAX(G2-(((0)+IF(COUNTBLANK(CfgProgressiveSplit1TB)&gt;0,0,CfgProgressiveSplit1TB))+IF(COUNTBLANK(CfgProgressiveSplit2TB)&gt;0,0,CfgProgressiveSplit2TB)),0),CfgProgressiveSplit3TB)))*CfgProgressiveSplit3PricePerTBPerMonth+(IF(COUNTBLANK(CfgProgressiveSplit4TB)&gt;0,MAX(G2-((((0)+IF(COUNTBLANK(CfgProgressiveSplit1TB)&gt;0,0,CfgProgressiveSplit1TB))+IF(COUNTBLANK(CfgProgressiveSplit2TB)&gt;0,0,CfgProgressiveSplit2TB))+IF(COUNTBLANK(CfgProgressiveSplit3TB)&gt;0,0,CfgProgressiveSplit3TB)),0),MIN(MAX(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G2,6)))*(CfgCommitmentPricePerTBPerMonth/CfgFlexiblePricePerTBPerMonth),6)),CfgCommitmentPricePerTBPerMonth))*(IF(AND(LOWER(CfgPricingModel)="progressive",4&lt;CfgIntroductoryFreeMonths),0,IF(G2&lt;CfgDiscountedPriceThresholdTB,CfgDiscountedPriceFactor,1))),2)</f>
        <v>0</v>
      </c>
      <c r="H12" s="5">
        <f>ROUND(H3*(IF(LOWER(CfgPricingModel)="progressive",IF(CfgFlexiblePricePerTBPerMonth=0,0,ROUND((IF(H2&lt;=0,0,ROUND(((IF(COUNTBLANK(CfgProgressiveSplit1TB)&gt;0,MAX(H2-(0),0),MIN(MAX(H2-(0),0),CfgProgressiveSplit1TB)))*CfgProgressiveSplit1PricePerTBPerMonth+(IF(COUNTBLANK(CfgProgressiveSplit2TB)&gt;0,MAX(H2-((0)+IF(COUNTBLANK(CfgProgressiveSplit1TB)&gt;0,0,CfgProgressiveSplit1TB)),0),MIN(MAX(H2-((0)+IF(COUNTBLANK(CfgProgressiveSplit1TB)&gt;0,0,CfgProgressiveSplit1TB)),0),CfgProgressiveSplit2TB)))*CfgProgressiveSplit2PricePerTBPerMonth+(IF(COUNTBLANK(CfgProgressiveSplit3TB)&gt;0,MAX(H2-(((0)+IF(COUNTBLANK(CfgProgressiveSplit1TB)&gt;0,0,CfgProgressiveSplit1TB))+IF(COUNTBLANK(CfgProgressiveSplit2TB)&gt;0,0,CfgProgressiveSplit2TB)),0),MIN(MAX(H2-(((0)+IF(COUNTBLANK(CfgProgressiveSplit1TB)&gt;0,0,CfgProgressiveSplit1TB))+IF(COUNTBLANK(CfgProgressiveSplit2TB)&gt;0,0,CfgProgressiveSplit2TB)),0),CfgProgressiveSplit3TB)))*CfgProgressiveSplit3PricePerTBPerMonth+(IF(COUNTBLANK(CfgProgressiveSplit4TB)&gt;0,MAX(H2-((((0)+IF(COUNTBLANK(CfgProgressiveSplit1TB)&gt;0,0,CfgProgressiveSplit1TB))+IF(COUNTBLANK(CfgProgressiveSplit2TB)&gt;0,0,CfgProgressiveSplit2TB))+IF(COUNTBLANK(CfgProgressiveSplit3TB)&gt;0,0,CfgProgressiveSplit3TB)),0),MIN(MAX(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H2,6)))*(CfgCommitmentPricePerTBPerMonth/CfgFlexiblePricePerTBPerMonth),6)),CfgCommitmentPricePerTBPerMonth))*(IF(AND(LOWER(CfgPricingModel)="progressive",5&lt;CfgIntroductoryFreeMonths),0,IF(H2&lt;CfgDiscountedPriceThresholdTB,CfgDiscountedPriceFactor,1))),2)</f>
        <v>0</v>
      </c>
      <c r="I12" s="5">
        <f>ROUND(I3*(IF(LOWER(CfgPricingModel)="progressive",IF(CfgFlexiblePricePerTBPerMonth=0,0,ROUND((IF(I2&lt;=0,0,ROUND(((IF(COUNTBLANK(CfgProgressiveSplit1TB)&gt;0,MAX(I2-(0),0),MIN(MAX(I2-(0),0),CfgProgressiveSplit1TB)))*CfgProgressiveSplit1PricePerTBPerMonth+(IF(COUNTBLANK(CfgProgressiveSplit2TB)&gt;0,MAX(I2-((0)+IF(COUNTBLANK(CfgProgressiveSplit1TB)&gt;0,0,CfgProgressiveSplit1TB)),0),MIN(MAX(I2-((0)+IF(COUNTBLANK(CfgProgressiveSplit1TB)&gt;0,0,CfgProgressiveSplit1TB)),0),CfgProgressiveSplit2TB)))*CfgProgressiveSplit2PricePerTBPerMonth+(IF(COUNTBLANK(CfgProgressiveSplit3TB)&gt;0,MAX(I2-(((0)+IF(COUNTBLANK(CfgProgressiveSplit1TB)&gt;0,0,CfgProgressiveSplit1TB))+IF(COUNTBLANK(CfgProgressiveSplit2TB)&gt;0,0,CfgProgressiveSplit2TB)),0),MIN(MAX(I2-(((0)+IF(COUNTBLANK(CfgProgressiveSplit1TB)&gt;0,0,CfgProgressiveSplit1TB))+IF(COUNTBLANK(CfgProgressiveSplit2TB)&gt;0,0,CfgProgressiveSplit2TB)),0),CfgProgressiveSplit3TB)))*CfgProgressiveSplit3PricePerTBPerMonth+(IF(COUNTBLANK(CfgProgressiveSplit4TB)&gt;0,MAX(I2-((((0)+IF(COUNTBLANK(CfgProgressiveSplit1TB)&gt;0,0,CfgProgressiveSplit1TB))+IF(COUNTBLANK(CfgProgressiveSplit2TB)&gt;0,0,CfgProgressiveSplit2TB))+IF(COUNTBLANK(CfgProgressiveSplit3TB)&gt;0,0,CfgProgressiveSplit3TB)),0),MIN(MAX(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I2,6)))*(CfgCommitmentPricePerTBPerMonth/CfgFlexiblePricePerTBPerMonth),6)),CfgCommitmentPricePerTBPerMonth))*(IF(AND(LOWER(CfgPricingModel)="progressive",6&lt;CfgIntroductoryFreeMonths),0,IF(I2&lt;CfgDiscountedPriceThresholdTB,CfgDiscountedPriceFactor,1))),2)</f>
        <v>0</v>
      </c>
      <c r="J12" s="5">
        <f>ROUND(J3*(IF(LOWER(CfgPricingModel)="progressive",IF(CfgFlexiblePricePerTBPerMonth=0,0,ROUND((IF(J2&lt;=0,0,ROUND(((IF(COUNTBLANK(CfgProgressiveSplit1TB)&gt;0,MAX(J2-(0),0),MIN(MAX(J2-(0),0),CfgProgressiveSplit1TB)))*CfgProgressiveSplit1PricePerTBPerMonth+(IF(COUNTBLANK(CfgProgressiveSplit2TB)&gt;0,MAX(J2-((0)+IF(COUNTBLANK(CfgProgressiveSplit1TB)&gt;0,0,CfgProgressiveSplit1TB)),0),MIN(MAX(J2-((0)+IF(COUNTBLANK(CfgProgressiveSplit1TB)&gt;0,0,CfgProgressiveSplit1TB)),0),CfgProgressiveSplit2TB)))*CfgProgressiveSplit2PricePerTBPerMonth+(IF(COUNTBLANK(CfgProgressiveSplit3TB)&gt;0,MAX(J2-(((0)+IF(COUNTBLANK(CfgProgressiveSplit1TB)&gt;0,0,CfgProgressiveSplit1TB))+IF(COUNTBLANK(CfgProgressiveSplit2TB)&gt;0,0,CfgProgressiveSplit2TB)),0),MIN(MAX(J2-(((0)+IF(COUNTBLANK(CfgProgressiveSplit1TB)&gt;0,0,CfgProgressiveSplit1TB))+IF(COUNTBLANK(CfgProgressiveSplit2TB)&gt;0,0,CfgProgressiveSplit2TB)),0),CfgProgressiveSplit3TB)))*CfgProgressiveSplit3PricePerTBPerMonth+(IF(COUNTBLANK(CfgProgressiveSplit4TB)&gt;0,MAX(J2-((((0)+IF(COUNTBLANK(CfgProgressiveSplit1TB)&gt;0,0,CfgProgressiveSplit1TB))+IF(COUNTBLANK(CfgProgressiveSplit2TB)&gt;0,0,CfgProgressiveSplit2TB))+IF(COUNTBLANK(CfgProgressiveSplit3TB)&gt;0,0,CfgProgressiveSplit3TB)),0),MIN(MAX(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J2,6)))*(CfgCommitmentPricePerTBPerMonth/CfgFlexiblePricePerTBPerMonth),6)),CfgCommitmentPricePerTBPerMonth))*(IF(AND(LOWER(CfgPricingModel)="progressive",7&lt;CfgIntroductoryFreeMonths),0,IF(J2&lt;CfgDiscountedPriceThresholdTB,CfgDiscountedPriceFactor,1))),2)</f>
        <v>0</v>
      </c>
      <c r="K12" s="5">
        <f>ROUND(K3*(IF(LOWER(CfgPricingModel)="progressive",IF(CfgFlexiblePricePerTBPerMonth=0,0,ROUND((IF(K2&lt;=0,0,ROUND(((IF(COUNTBLANK(CfgProgressiveSplit1TB)&gt;0,MAX(K2-(0),0),MIN(MAX(K2-(0),0),CfgProgressiveSplit1TB)))*CfgProgressiveSplit1PricePerTBPerMonth+(IF(COUNTBLANK(CfgProgressiveSplit2TB)&gt;0,MAX(K2-((0)+IF(COUNTBLANK(CfgProgressiveSplit1TB)&gt;0,0,CfgProgressiveSplit1TB)),0),MIN(MAX(K2-((0)+IF(COUNTBLANK(CfgProgressiveSplit1TB)&gt;0,0,CfgProgressiveSplit1TB)),0),CfgProgressiveSplit2TB)))*CfgProgressiveSplit2PricePerTBPerMonth+(IF(COUNTBLANK(CfgProgressiveSplit3TB)&gt;0,MAX(K2-(((0)+IF(COUNTBLANK(CfgProgressiveSplit1TB)&gt;0,0,CfgProgressiveSplit1TB))+IF(COUNTBLANK(CfgProgressiveSplit2TB)&gt;0,0,CfgProgressiveSplit2TB)),0),MIN(MAX(K2-(((0)+IF(COUNTBLANK(CfgProgressiveSplit1TB)&gt;0,0,CfgProgressiveSplit1TB))+IF(COUNTBLANK(CfgProgressiveSplit2TB)&gt;0,0,CfgProgressiveSplit2TB)),0),CfgProgressiveSplit3TB)))*CfgProgressiveSplit3PricePerTBPerMonth+(IF(COUNTBLANK(CfgProgressiveSplit4TB)&gt;0,MAX(K2-((((0)+IF(COUNTBLANK(CfgProgressiveSplit1TB)&gt;0,0,CfgProgressiveSplit1TB))+IF(COUNTBLANK(CfgProgressiveSplit2TB)&gt;0,0,CfgProgressiveSplit2TB))+IF(COUNTBLANK(CfgProgressiveSplit3TB)&gt;0,0,CfgProgressiveSplit3TB)),0),MIN(MAX(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K2,6)))*(CfgCommitmentPricePerTBPerMonth/CfgFlexiblePricePerTBPerMonth),6)),CfgCommitmentPricePerTBPerMonth))*(IF(AND(LOWER(CfgPricingModel)="progressive",8&lt;CfgIntroductoryFreeMonths),0,IF(K2&lt;CfgDiscountedPriceThresholdTB,CfgDiscountedPriceFactor,1))),2)</f>
        <v>0</v>
      </c>
      <c r="L12" s="5">
        <f>ROUND(L3*(IF(LOWER(CfgPricingModel)="progressive",IF(CfgFlexiblePricePerTBPerMonth=0,0,ROUND((IF(L2&lt;=0,0,ROUND(((IF(COUNTBLANK(CfgProgressiveSplit1TB)&gt;0,MAX(L2-(0),0),MIN(MAX(L2-(0),0),CfgProgressiveSplit1TB)))*CfgProgressiveSplit1PricePerTBPerMonth+(IF(COUNTBLANK(CfgProgressiveSplit2TB)&gt;0,MAX(L2-((0)+IF(COUNTBLANK(CfgProgressiveSplit1TB)&gt;0,0,CfgProgressiveSplit1TB)),0),MIN(MAX(L2-((0)+IF(COUNTBLANK(CfgProgressiveSplit1TB)&gt;0,0,CfgProgressiveSplit1TB)),0),CfgProgressiveSplit2TB)))*CfgProgressiveSplit2PricePerTBPerMonth+(IF(COUNTBLANK(CfgProgressiveSplit3TB)&gt;0,MAX(L2-(((0)+IF(COUNTBLANK(CfgProgressiveSplit1TB)&gt;0,0,CfgProgressiveSplit1TB))+IF(COUNTBLANK(CfgProgressiveSplit2TB)&gt;0,0,CfgProgressiveSplit2TB)),0),MIN(MAX(L2-(((0)+IF(COUNTBLANK(CfgProgressiveSplit1TB)&gt;0,0,CfgProgressiveSplit1TB))+IF(COUNTBLANK(CfgProgressiveSplit2TB)&gt;0,0,CfgProgressiveSplit2TB)),0),CfgProgressiveSplit3TB)))*CfgProgressiveSplit3PricePerTBPerMonth+(IF(COUNTBLANK(CfgProgressiveSplit4TB)&gt;0,MAX(L2-((((0)+IF(COUNTBLANK(CfgProgressiveSplit1TB)&gt;0,0,CfgProgressiveSplit1TB))+IF(COUNTBLANK(CfgProgressiveSplit2TB)&gt;0,0,CfgProgressiveSplit2TB))+IF(COUNTBLANK(CfgProgressiveSplit3TB)&gt;0,0,CfgProgressiveSplit3TB)),0),MIN(MAX(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L2,6)))*(CfgCommitmentPricePerTBPerMonth/CfgFlexiblePricePerTBPerMonth),6)),CfgCommitmentPricePerTBPerMonth))*(IF(AND(LOWER(CfgPricingModel)="progressive",9&lt;CfgIntroductoryFreeMonths),0,IF(L2&lt;CfgDiscountedPriceThresholdTB,CfgDiscountedPriceFactor,1))),2)</f>
        <v>0</v>
      </c>
      <c r="M12" s="5">
        <f>ROUND(M3*(IF(LOWER(CfgPricingModel)="progressive",IF(CfgFlexiblePricePerTBPerMonth=0,0,ROUND((IF(M2&lt;=0,0,ROUND(((IF(COUNTBLANK(CfgProgressiveSplit1TB)&gt;0,MAX(M2-(0),0),MIN(MAX(M2-(0),0),CfgProgressiveSplit1TB)))*CfgProgressiveSplit1PricePerTBPerMonth+(IF(COUNTBLANK(CfgProgressiveSplit2TB)&gt;0,MAX(M2-((0)+IF(COUNTBLANK(CfgProgressiveSplit1TB)&gt;0,0,CfgProgressiveSplit1TB)),0),MIN(MAX(M2-((0)+IF(COUNTBLANK(CfgProgressiveSplit1TB)&gt;0,0,CfgProgressiveSplit1TB)),0),CfgProgressiveSplit2TB)))*CfgProgressiveSplit2PricePerTBPerMonth+(IF(COUNTBLANK(CfgProgressiveSplit3TB)&gt;0,MAX(M2-(((0)+IF(COUNTBLANK(CfgProgressiveSplit1TB)&gt;0,0,CfgProgressiveSplit1TB))+IF(COUNTBLANK(CfgProgressiveSplit2TB)&gt;0,0,CfgProgressiveSplit2TB)),0),MIN(MAX(M2-(((0)+IF(COUNTBLANK(CfgProgressiveSplit1TB)&gt;0,0,CfgProgressiveSplit1TB))+IF(COUNTBLANK(CfgProgressiveSplit2TB)&gt;0,0,CfgProgressiveSplit2TB)),0),CfgProgressiveSplit3TB)))*CfgProgressiveSplit3PricePerTBPerMonth+(IF(COUNTBLANK(CfgProgressiveSplit4TB)&gt;0,MAX(M2-((((0)+IF(COUNTBLANK(CfgProgressiveSplit1TB)&gt;0,0,CfgProgressiveSplit1TB))+IF(COUNTBLANK(CfgProgressiveSplit2TB)&gt;0,0,CfgProgressiveSplit2TB))+IF(COUNTBLANK(CfgProgressiveSplit3TB)&gt;0,0,CfgProgressiveSplit3TB)),0),MIN(MAX(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M2,6)))*(CfgCommitmentPricePerTBPerMonth/CfgFlexiblePricePerTBPerMonth),6)),CfgCommitmentPricePerTBPerMonth))*(IF(AND(LOWER(CfgPricingModel)="progressive",10&lt;CfgIntroductoryFreeMonths),0,IF(M2&lt;CfgDiscountedPriceThresholdTB,CfgDiscountedPriceFactor,1))),2)</f>
        <v>0</v>
      </c>
      <c r="N12" s="5">
        <f>ROUND(N3*(IF(LOWER(CfgPricingModel)="progressive",IF(CfgFlexiblePricePerTBPerMonth=0,0,ROUND((IF(N2&lt;=0,0,ROUND(((IF(COUNTBLANK(CfgProgressiveSplit1TB)&gt;0,MAX(N2-(0),0),MIN(MAX(N2-(0),0),CfgProgressiveSplit1TB)))*CfgProgressiveSplit1PricePerTBPerMonth+(IF(COUNTBLANK(CfgProgressiveSplit2TB)&gt;0,MAX(N2-((0)+IF(COUNTBLANK(CfgProgressiveSplit1TB)&gt;0,0,CfgProgressiveSplit1TB)),0),MIN(MAX(N2-((0)+IF(COUNTBLANK(CfgProgressiveSplit1TB)&gt;0,0,CfgProgressiveSplit1TB)),0),CfgProgressiveSplit2TB)))*CfgProgressiveSplit2PricePerTBPerMonth+(IF(COUNTBLANK(CfgProgressiveSplit3TB)&gt;0,MAX(N2-(((0)+IF(COUNTBLANK(CfgProgressiveSplit1TB)&gt;0,0,CfgProgressiveSplit1TB))+IF(COUNTBLANK(CfgProgressiveSplit2TB)&gt;0,0,CfgProgressiveSplit2TB)),0),MIN(MAX(N2-(((0)+IF(COUNTBLANK(CfgProgressiveSplit1TB)&gt;0,0,CfgProgressiveSplit1TB))+IF(COUNTBLANK(CfgProgressiveSplit2TB)&gt;0,0,CfgProgressiveSplit2TB)),0),CfgProgressiveSplit3TB)))*CfgProgressiveSplit3PricePerTBPerMonth+(IF(COUNTBLANK(CfgProgressiveSplit4TB)&gt;0,MAX(N2-((((0)+IF(COUNTBLANK(CfgProgressiveSplit1TB)&gt;0,0,CfgProgressiveSplit1TB))+IF(COUNTBLANK(CfgProgressiveSplit2TB)&gt;0,0,CfgProgressiveSplit2TB))+IF(COUNTBLANK(CfgProgressiveSplit3TB)&gt;0,0,CfgProgressiveSplit3TB)),0),MIN(MAX(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N2,6)))*(CfgCommitmentPricePerTBPerMonth/CfgFlexiblePricePerTBPerMonth),6)),CfgCommitmentPricePerTBPerMonth))*(IF(AND(LOWER(CfgPricingModel)="progressive",11&lt;CfgIntroductoryFreeMonths),0,IF(N2&lt;CfgDiscountedPriceThresholdTB,CfgDiscountedPriceFactor,1))),2)</f>
        <v>0</v>
      </c>
      <c r="O12" s="5">
        <f>ROUND(O3*(IF(LOWER(CfgPricingModel)="progressive",IF(CfgFlexiblePricePerTBPerMonth=0,0,ROUND((IF(O2&lt;=0,0,ROUND(((IF(COUNTBLANK(CfgProgressiveSplit1TB)&gt;0,MAX(O2-(0),0),MIN(MAX(O2-(0),0),CfgProgressiveSplit1TB)))*CfgProgressiveSplit1PricePerTBPerMonth+(IF(COUNTBLANK(CfgProgressiveSplit2TB)&gt;0,MAX(O2-((0)+IF(COUNTBLANK(CfgProgressiveSplit1TB)&gt;0,0,CfgProgressiveSplit1TB)),0),MIN(MAX(O2-((0)+IF(COUNTBLANK(CfgProgressiveSplit1TB)&gt;0,0,CfgProgressiveSplit1TB)),0),CfgProgressiveSplit2TB)))*CfgProgressiveSplit2PricePerTBPerMonth+(IF(COUNTBLANK(CfgProgressiveSplit3TB)&gt;0,MAX(O2-(((0)+IF(COUNTBLANK(CfgProgressiveSplit1TB)&gt;0,0,CfgProgressiveSplit1TB))+IF(COUNTBLANK(CfgProgressiveSplit2TB)&gt;0,0,CfgProgressiveSplit2TB)),0),MIN(MAX(O2-(((0)+IF(COUNTBLANK(CfgProgressiveSplit1TB)&gt;0,0,CfgProgressiveSplit1TB))+IF(COUNTBLANK(CfgProgressiveSplit2TB)&gt;0,0,CfgProgressiveSplit2TB)),0),CfgProgressiveSplit3TB)))*CfgProgressiveSplit3PricePerTBPerMonth+(IF(COUNTBLANK(CfgProgressiveSplit4TB)&gt;0,MAX(O2-((((0)+IF(COUNTBLANK(CfgProgressiveSplit1TB)&gt;0,0,CfgProgressiveSplit1TB))+IF(COUNTBLANK(CfgProgressiveSplit2TB)&gt;0,0,CfgProgressiveSplit2TB))+IF(COUNTBLANK(CfgProgressiveSplit3TB)&gt;0,0,CfgProgressiveSplit3TB)),0),MIN(MAX(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O2,6)))*(CfgCommitmentPricePerTBPerMonth/CfgFlexiblePricePerTBPerMonth),6)),CfgCommitmentPricePerTBPerMonth))*(IF(AND(LOWER(CfgPricingModel)="progressive",12&lt;CfgIntroductoryFreeMonths),0,IF(O2&lt;CfgDiscountedPriceThresholdTB,CfgDiscountedPriceFactor,1))),2)</f>
        <v>0</v>
      </c>
      <c r="P12" s="5">
        <f>ROUND(P3*(IF(LOWER(CfgPricingModel)="progressive",IF(CfgFlexiblePricePerTBPerMonth=0,0,ROUND((IF(P2&lt;=0,0,ROUND(((IF(COUNTBLANK(CfgProgressiveSplit1TB)&gt;0,MAX(P2-(0),0),MIN(MAX(P2-(0),0),CfgProgressiveSplit1TB)))*CfgProgressiveSplit1PricePerTBPerMonth+(IF(COUNTBLANK(CfgProgressiveSplit2TB)&gt;0,MAX(P2-((0)+IF(COUNTBLANK(CfgProgressiveSplit1TB)&gt;0,0,CfgProgressiveSplit1TB)),0),MIN(MAX(P2-((0)+IF(COUNTBLANK(CfgProgressiveSplit1TB)&gt;0,0,CfgProgressiveSplit1TB)),0),CfgProgressiveSplit2TB)))*CfgProgressiveSplit2PricePerTBPerMonth+(IF(COUNTBLANK(CfgProgressiveSplit3TB)&gt;0,MAX(P2-(((0)+IF(COUNTBLANK(CfgProgressiveSplit1TB)&gt;0,0,CfgProgressiveSplit1TB))+IF(COUNTBLANK(CfgProgressiveSplit2TB)&gt;0,0,CfgProgressiveSplit2TB)),0),MIN(MAX(P2-(((0)+IF(COUNTBLANK(CfgProgressiveSplit1TB)&gt;0,0,CfgProgressiveSplit1TB))+IF(COUNTBLANK(CfgProgressiveSplit2TB)&gt;0,0,CfgProgressiveSplit2TB)),0),CfgProgressiveSplit3TB)))*CfgProgressiveSplit3PricePerTBPerMonth+(IF(COUNTBLANK(CfgProgressiveSplit4TB)&gt;0,MAX(P2-((((0)+IF(COUNTBLANK(CfgProgressiveSplit1TB)&gt;0,0,CfgProgressiveSplit1TB))+IF(COUNTBLANK(CfgProgressiveSplit2TB)&gt;0,0,CfgProgressiveSplit2TB))+IF(COUNTBLANK(CfgProgressiveSplit3TB)&gt;0,0,CfgProgressiveSplit3TB)),0),MIN(MAX(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P2,6)))*(CfgCommitmentPricePerTBPerMonth/CfgFlexiblePricePerTBPerMonth),6)),CfgCommitmentPricePerTBPerMonth))*(IF(AND(LOWER(CfgPricingModel)="progressive",13&lt;CfgIntroductoryFreeMonths),0,IF(P2&lt;CfgDiscountedPriceThresholdTB,CfgDiscountedPriceFactor,1))),2)</f>
        <v>0</v>
      </c>
      <c r="Q12" s="5">
        <f>ROUND(Q3*(IF(LOWER(CfgPricingModel)="progressive",IF(CfgFlexiblePricePerTBPerMonth=0,0,ROUND((IF(Q2&lt;=0,0,ROUND(((IF(COUNTBLANK(CfgProgressiveSplit1TB)&gt;0,MAX(Q2-(0),0),MIN(MAX(Q2-(0),0),CfgProgressiveSplit1TB)))*CfgProgressiveSplit1PricePerTBPerMonth+(IF(COUNTBLANK(CfgProgressiveSplit2TB)&gt;0,MAX(Q2-((0)+IF(COUNTBLANK(CfgProgressiveSplit1TB)&gt;0,0,CfgProgressiveSplit1TB)),0),MIN(MAX(Q2-((0)+IF(COUNTBLANK(CfgProgressiveSplit1TB)&gt;0,0,CfgProgressiveSplit1TB)),0),CfgProgressiveSplit2TB)))*CfgProgressiveSplit2PricePerTBPerMonth+(IF(COUNTBLANK(CfgProgressiveSplit3TB)&gt;0,MAX(Q2-(((0)+IF(COUNTBLANK(CfgProgressiveSplit1TB)&gt;0,0,CfgProgressiveSplit1TB))+IF(COUNTBLANK(CfgProgressiveSplit2TB)&gt;0,0,CfgProgressiveSplit2TB)),0),MIN(MAX(Q2-(((0)+IF(COUNTBLANK(CfgProgressiveSplit1TB)&gt;0,0,CfgProgressiveSplit1TB))+IF(COUNTBLANK(CfgProgressiveSplit2TB)&gt;0,0,CfgProgressiveSplit2TB)),0),CfgProgressiveSplit3TB)))*CfgProgressiveSplit3PricePerTBPerMonth+(IF(COUNTBLANK(CfgProgressiveSplit4TB)&gt;0,MAX(Q2-((((0)+IF(COUNTBLANK(CfgProgressiveSplit1TB)&gt;0,0,CfgProgressiveSplit1TB))+IF(COUNTBLANK(CfgProgressiveSplit2TB)&gt;0,0,CfgProgressiveSplit2TB))+IF(COUNTBLANK(CfgProgressiveSplit3TB)&gt;0,0,CfgProgressiveSplit3TB)),0),MIN(MAX(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Q2,6)))*(CfgCommitmentPricePerTBPerMonth/CfgFlexiblePricePerTBPerMonth),6)),CfgCommitmentPricePerTBPerMonth))*(IF(AND(LOWER(CfgPricingModel)="progressive",14&lt;CfgIntroductoryFreeMonths),0,IF(Q2&lt;CfgDiscountedPriceThresholdTB,CfgDiscountedPriceFactor,1))),2)</f>
        <v>0</v>
      </c>
      <c r="R12" s="5">
        <f>ROUND(R3*(IF(LOWER(CfgPricingModel)="progressive",IF(CfgFlexiblePricePerTBPerMonth=0,0,ROUND((IF(R2&lt;=0,0,ROUND(((IF(COUNTBLANK(CfgProgressiveSplit1TB)&gt;0,MAX(R2-(0),0),MIN(MAX(R2-(0),0),CfgProgressiveSplit1TB)))*CfgProgressiveSplit1PricePerTBPerMonth+(IF(COUNTBLANK(CfgProgressiveSplit2TB)&gt;0,MAX(R2-((0)+IF(COUNTBLANK(CfgProgressiveSplit1TB)&gt;0,0,CfgProgressiveSplit1TB)),0),MIN(MAX(R2-((0)+IF(COUNTBLANK(CfgProgressiveSplit1TB)&gt;0,0,CfgProgressiveSplit1TB)),0),CfgProgressiveSplit2TB)))*CfgProgressiveSplit2PricePerTBPerMonth+(IF(COUNTBLANK(CfgProgressiveSplit3TB)&gt;0,MAX(R2-(((0)+IF(COUNTBLANK(CfgProgressiveSplit1TB)&gt;0,0,CfgProgressiveSplit1TB))+IF(COUNTBLANK(CfgProgressiveSplit2TB)&gt;0,0,CfgProgressiveSplit2TB)),0),MIN(MAX(R2-(((0)+IF(COUNTBLANK(CfgProgressiveSplit1TB)&gt;0,0,CfgProgressiveSplit1TB))+IF(COUNTBLANK(CfgProgressiveSplit2TB)&gt;0,0,CfgProgressiveSplit2TB)),0),CfgProgressiveSplit3TB)))*CfgProgressiveSplit3PricePerTBPerMonth+(IF(COUNTBLANK(CfgProgressiveSplit4TB)&gt;0,MAX(R2-((((0)+IF(COUNTBLANK(CfgProgressiveSplit1TB)&gt;0,0,CfgProgressiveSplit1TB))+IF(COUNTBLANK(CfgProgressiveSplit2TB)&gt;0,0,CfgProgressiveSplit2TB))+IF(COUNTBLANK(CfgProgressiveSplit3TB)&gt;0,0,CfgProgressiveSplit3TB)),0),MIN(MAX(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R2,6)))*(CfgCommitmentPricePerTBPerMonth/CfgFlexiblePricePerTBPerMonth),6)),CfgCommitmentPricePerTBPerMonth))*(IF(AND(LOWER(CfgPricingModel)="progressive",15&lt;CfgIntroductoryFreeMonths),0,IF(R2&lt;CfgDiscountedPriceThresholdTB,CfgDiscountedPriceFactor,1))),2)</f>
        <v>0</v>
      </c>
      <c r="S12" s="5">
        <f>ROUND(S3*(IF(LOWER(CfgPricingModel)="progressive",IF(CfgFlexiblePricePerTBPerMonth=0,0,ROUND((IF(S2&lt;=0,0,ROUND(((IF(COUNTBLANK(CfgProgressiveSplit1TB)&gt;0,MAX(S2-(0),0),MIN(MAX(S2-(0),0),CfgProgressiveSplit1TB)))*CfgProgressiveSplit1PricePerTBPerMonth+(IF(COUNTBLANK(CfgProgressiveSplit2TB)&gt;0,MAX(S2-((0)+IF(COUNTBLANK(CfgProgressiveSplit1TB)&gt;0,0,CfgProgressiveSplit1TB)),0),MIN(MAX(S2-((0)+IF(COUNTBLANK(CfgProgressiveSplit1TB)&gt;0,0,CfgProgressiveSplit1TB)),0),CfgProgressiveSplit2TB)))*CfgProgressiveSplit2PricePerTBPerMonth+(IF(COUNTBLANK(CfgProgressiveSplit3TB)&gt;0,MAX(S2-(((0)+IF(COUNTBLANK(CfgProgressiveSplit1TB)&gt;0,0,CfgProgressiveSplit1TB))+IF(COUNTBLANK(CfgProgressiveSplit2TB)&gt;0,0,CfgProgressiveSplit2TB)),0),MIN(MAX(S2-(((0)+IF(COUNTBLANK(CfgProgressiveSplit1TB)&gt;0,0,CfgProgressiveSplit1TB))+IF(COUNTBLANK(CfgProgressiveSplit2TB)&gt;0,0,CfgProgressiveSplit2TB)),0),CfgProgressiveSplit3TB)))*CfgProgressiveSplit3PricePerTBPerMonth+(IF(COUNTBLANK(CfgProgressiveSplit4TB)&gt;0,MAX(S2-((((0)+IF(COUNTBLANK(CfgProgressiveSplit1TB)&gt;0,0,CfgProgressiveSplit1TB))+IF(COUNTBLANK(CfgProgressiveSplit2TB)&gt;0,0,CfgProgressiveSplit2TB))+IF(COUNTBLANK(CfgProgressiveSplit3TB)&gt;0,0,CfgProgressiveSplit3TB)),0),MIN(MAX(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S2,6)))*(CfgCommitmentPricePerTBPerMonth/CfgFlexiblePricePerTBPerMonth),6)),CfgCommitmentPricePerTBPerMonth))*(IF(AND(LOWER(CfgPricingModel)="progressive",16&lt;CfgIntroductoryFreeMonths),0,IF(S2&lt;CfgDiscountedPriceThresholdTB,CfgDiscountedPriceFactor,1))),2)</f>
        <v>0</v>
      </c>
      <c r="T12" s="5">
        <f>ROUND(T3*(IF(LOWER(CfgPricingModel)="progressive",IF(CfgFlexiblePricePerTBPerMonth=0,0,ROUND((IF(T2&lt;=0,0,ROUND(((IF(COUNTBLANK(CfgProgressiveSplit1TB)&gt;0,MAX(T2-(0),0),MIN(MAX(T2-(0),0),CfgProgressiveSplit1TB)))*CfgProgressiveSplit1PricePerTBPerMonth+(IF(COUNTBLANK(CfgProgressiveSplit2TB)&gt;0,MAX(T2-((0)+IF(COUNTBLANK(CfgProgressiveSplit1TB)&gt;0,0,CfgProgressiveSplit1TB)),0),MIN(MAX(T2-((0)+IF(COUNTBLANK(CfgProgressiveSplit1TB)&gt;0,0,CfgProgressiveSplit1TB)),0),CfgProgressiveSplit2TB)))*CfgProgressiveSplit2PricePerTBPerMonth+(IF(COUNTBLANK(CfgProgressiveSplit3TB)&gt;0,MAX(T2-(((0)+IF(COUNTBLANK(CfgProgressiveSplit1TB)&gt;0,0,CfgProgressiveSplit1TB))+IF(COUNTBLANK(CfgProgressiveSplit2TB)&gt;0,0,CfgProgressiveSplit2TB)),0),MIN(MAX(T2-(((0)+IF(COUNTBLANK(CfgProgressiveSplit1TB)&gt;0,0,CfgProgressiveSplit1TB))+IF(COUNTBLANK(CfgProgressiveSplit2TB)&gt;0,0,CfgProgressiveSplit2TB)),0),CfgProgressiveSplit3TB)))*CfgProgressiveSplit3PricePerTBPerMonth+(IF(COUNTBLANK(CfgProgressiveSplit4TB)&gt;0,MAX(T2-((((0)+IF(COUNTBLANK(CfgProgressiveSplit1TB)&gt;0,0,CfgProgressiveSplit1TB))+IF(COUNTBLANK(CfgProgressiveSplit2TB)&gt;0,0,CfgProgressiveSplit2TB))+IF(COUNTBLANK(CfgProgressiveSplit3TB)&gt;0,0,CfgProgressiveSplit3TB)),0),MIN(MAX(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T2,6)))*(CfgCommitmentPricePerTBPerMonth/CfgFlexiblePricePerTBPerMonth),6)),CfgCommitmentPricePerTBPerMonth))*(IF(AND(LOWER(CfgPricingModel)="progressive",17&lt;CfgIntroductoryFreeMonths),0,IF(T2&lt;CfgDiscountedPriceThresholdTB,CfgDiscountedPriceFactor,1))),2)</f>
        <v>0</v>
      </c>
      <c r="U12" s="5">
        <f>ROUND(U3*(IF(LOWER(CfgPricingModel)="progressive",IF(CfgFlexiblePricePerTBPerMonth=0,0,ROUND((IF(U2&lt;=0,0,ROUND(((IF(COUNTBLANK(CfgProgressiveSplit1TB)&gt;0,MAX(U2-(0),0),MIN(MAX(U2-(0),0),CfgProgressiveSplit1TB)))*CfgProgressiveSplit1PricePerTBPerMonth+(IF(COUNTBLANK(CfgProgressiveSplit2TB)&gt;0,MAX(U2-((0)+IF(COUNTBLANK(CfgProgressiveSplit1TB)&gt;0,0,CfgProgressiveSplit1TB)),0),MIN(MAX(U2-((0)+IF(COUNTBLANK(CfgProgressiveSplit1TB)&gt;0,0,CfgProgressiveSplit1TB)),0),CfgProgressiveSplit2TB)))*CfgProgressiveSplit2PricePerTBPerMonth+(IF(COUNTBLANK(CfgProgressiveSplit3TB)&gt;0,MAX(U2-(((0)+IF(COUNTBLANK(CfgProgressiveSplit1TB)&gt;0,0,CfgProgressiveSplit1TB))+IF(COUNTBLANK(CfgProgressiveSplit2TB)&gt;0,0,CfgProgressiveSplit2TB)),0),MIN(MAX(U2-(((0)+IF(COUNTBLANK(CfgProgressiveSplit1TB)&gt;0,0,CfgProgressiveSplit1TB))+IF(COUNTBLANK(CfgProgressiveSplit2TB)&gt;0,0,CfgProgressiveSplit2TB)),0),CfgProgressiveSplit3TB)))*CfgProgressiveSplit3PricePerTBPerMonth+(IF(COUNTBLANK(CfgProgressiveSplit4TB)&gt;0,MAX(U2-((((0)+IF(COUNTBLANK(CfgProgressiveSplit1TB)&gt;0,0,CfgProgressiveSplit1TB))+IF(COUNTBLANK(CfgProgressiveSplit2TB)&gt;0,0,CfgProgressiveSplit2TB))+IF(COUNTBLANK(CfgProgressiveSplit3TB)&gt;0,0,CfgProgressiveSplit3TB)),0),MIN(MAX(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U2,6)))*(CfgCommitmentPricePerTBPerMonth/CfgFlexiblePricePerTBPerMonth),6)),CfgCommitmentPricePerTBPerMonth))*(IF(AND(LOWER(CfgPricingModel)="progressive",18&lt;CfgIntroductoryFreeMonths),0,IF(U2&lt;CfgDiscountedPriceThresholdTB,CfgDiscountedPriceFactor,1))),2)</f>
        <v>0</v>
      </c>
      <c r="V12" s="5">
        <f>ROUND(V3*(IF(LOWER(CfgPricingModel)="progressive",IF(CfgFlexiblePricePerTBPerMonth=0,0,ROUND((IF(V2&lt;=0,0,ROUND(((IF(COUNTBLANK(CfgProgressiveSplit1TB)&gt;0,MAX(V2-(0),0),MIN(MAX(V2-(0),0),CfgProgressiveSplit1TB)))*CfgProgressiveSplit1PricePerTBPerMonth+(IF(COUNTBLANK(CfgProgressiveSplit2TB)&gt;0,MAX(V2-((0)+IF(COUNTBLANK(CfgProgressiveSplit1TB)&gt;0,0,CfgProgressiveSplit1TB)),0),MIN(MAX(V2-((0)+IF(COUNTBLANK(CfgProgressiveSplit1TB)&gt;0,0,CfgProgressiveSplit1TB)),0),CfgProgressiveSplit2TB)))*CfgProgressiveSplit2PricePerTBPerMonth+(IF(COUNTBLANK(CfgProgressiveSplit3TB)&gt;0,MAX(V2-(((0)+IF(COUNTBLANK(CfgProgressiveSplit1TB)&gt;0,0,CfgProgressiveSplit1TB))+IF(COUNTBLANK(CfgProgressiveSplit2TB)&gt;0,0,CfgProgressiveSplit2TB)),0),MIN(MAX(V2-(((0)+IF(COUNTBLANK(CfgProgressiveSplit1TB)&gt;0,0,CfgProgressiveSplit1TB))+IF(COUNTBLANK(CfgProgressiveSplit2TB)&gt;0,0,CfgProgressiveSplit2TB)),0),CfgProgressiveSplit3TB)))*CfgProgressiveSplit3PricePerTBPerMonth+(IF(COUNTBLANK(CfgProgressiveSplit4TB)&gt;0,MAX(V2-((((0)+IF(COUNTBLANK(CfgProgressiveSplit1TB)&gt;0,0,CfgProgressiveSplit1TB))+IF(COUNTBLANK(CfgProgressiveSplit2TB)&gt;0,0,CfgProgressiveSplit2TB))+IF(COUNTBLANK(CfgProgressiveSplit3TB)&gt;0,0,CfgProgressiveSplit3TB)),0),MIN(MAX(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V2,6)))*(CfgCommitmentPricePerTBPerMonth/CfgFlexiblePricePerTBPerMonth),6)),CfgCommitmentPricePerTBPerMonth))*(IF(AND(LOWER(CfgPricingModel)="progressive",19&lt;CfgIntroductoryFreeMonths),0,IF(V2&lt;CfgDiscountedPriceThresholdTB,CfgDiscountedPriceFactor,1))),2)</f>
        <v>0</v>
      </c>
      <c r="W12" s="5">
        <f>ROUND(W3*(IF(LOWER(CfgPricingModel)="progressive",IF(CfgFlexiblePricePerTBPerMonth=0,0,ROUND((IF(W2&lt;=0,0,ROUND(((IF(COUNTBLANK(CfgProgressiveSplit1TB)&gt;0,MAX(W2-(0),0),MIN(MAX(W2-(0),0),CfgProgressiveSplit1TB)))*CfgProgressiveSplit1PricePerTBPerMonth+(IF(COUNTBLANK(CfgProgressiveSplit2TB)&gt;0,MAX(W2-((0)+IF(COUNTBLANK(CfgProgressiveSplit1TB)&gt;0,0,CfgProgressiveSplit1TB)),0),MIN(MAX(W2-((0)+IF(COUNTBLANK(CfgProgressiveSplit1TB)&gt;0,0,CfgProgressiveSplit1TB)),0),CfgProgressiveSplit2TB)))*CfgProgressiveSplit2PricePerTBPerMonth+(IF(COUNTBLANK(CfgProgressiveSplit3TB)&gt;0,MAX(W2-(((0)+IF(COUNTBLANK(CfgProgressiveSplit1TB)&gt;0,0,CfgProgressiveSplit1TB))+IF(COUNTBLANK(CfgProgressiveSplit2TB)&gt;0,0,CfgProgressiveSplit2TB)),0),MIN(MAX(W2-(((0)+IF(COUNTBLANK(CfgProgressiveSplit1TB)&gt;0,0,CfgProgressiveSplit1TB))+IF(COUNTBLANK(CfgProgressiveSplit2TB)&gt;0,0,CfgProgressiveSplit2TB)),0),CfgProgressiveSplit3TB)))*CfgProgressiveSplit3PricePerTBPerMonth+(IF(COUNTBLANK(CfgProgressiveSplit4TB)&gt;0,MAX(W2-((((0)+IF(COUNTBLANK(CfgProgressiveSplit1TB)&gt;0,0,CfgProgressiveSplit1TB))+IF(COUNTBLANK(CfgProgressiveSplit2TB)&gt;0,0,CfgProgressiveSplit2TB))+IF(COUNTBLANK(CfgProgressiveSplit3TB)&gt;0,0,CfgProgressiveSplit3TB)),0),MIN(MAX(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W2,6)))*(CfgCommitmentPricePerTBPerMonth/CfgFlexiblePricePerTBPerMonth),6)),CfgCommitmentPricePerTBPerMonth))*(IF(AND(LOWER(CfgPricingModel)="progressive",20&lt;CfgIntroductoryFreeMonths),0,IF(W2&lt;CfgDiscountedPriceThresholdTB,CfgDiscountedPriceFactor,1))),2)</f>
        <v>0</v>
      </c>
      <c r="X12" s="5">
        <f>ROUND(X3*(IF(LOWER(CfgPricingModel)="progressive",IF(CfgFlexiblePricePerTBPerMonth=0,0,ROUND((IF(X2&lt;=0,0,ROUND(((IF(COUNTBLANK(CfgProgressiveSplit1TB)&gt;0,MAX(X2-(0),0),MIN(MAX(X2-(0),0),CfgProgressiveSplit1TB)))*CfgProgressiveSplit1PricePerTBPerMonth+(IF(COUNTBLANK(CfgProgressiveSplit2TB)&gt;0,MAX(X2-((0)+IF(COUNTBLANK(CfgProgressiveSplit1TB)&gt;0,0,CfgProgressiveSplit1TB)),0),MIN(MAX(X2-((0)+IF(COUNTBLANK(CfgProgressiveSplit1TB)&gt;0,0,CfgProgressiveSplit1TB)),0),CfgProgressiveSplit2TB)))*CfgProgressiveSplit2PricePerTBPerMonth+(IF(COUNTBLANK(CfgProgressiveSplit3TB)&gt;0,MAX(X2-(((0)+IF(COUNTBLANK(CfgProgressiveSplit1TB)&gt;0,0,CfgProgressiveSplit1TB))+IF(COUNTBLANK(CfgProgressiveSplit2TB)&gt;0,0,CfgProgressiveSplit2TB)),0),MIN(MAX(X2-(((0)+IF(COUNTBLANK(CfgProgressiveSplit1TB)&gt;0,0,CfgProgressiveSplit1TB))+IF(COUNTBLANK(CfgProgressiveSplit2TB)&gt;0,0,CfgProgressiveSplit2TB)),0),CfgProgressiveSplit3TB)))*CfgProgressiveSplit3PricePerTBPerMonth+(IF(COUNTBLANK(CfgProgressiveSplit4TB)&gt;0,MAX(X2-((((0)+IF(COUNTBLANK(CfgProgressiveSplit1TB)&gt;0,0,CfgProgressiveSplit1TB))+IF(COUNTBLANK(CfgProgressiveSplit2TB)&gt;0,0,CfgProgressiveSplit2TB))+IF(COUNTBLANK(CfgProgressiveSplit3TB)&gt;0,0,CfgProgressiveSplit3TB)),0),MIN(MAX(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X2,6)))*(CfgCommitmentPricePerTBPerMonth/CfgFlexiblePricePerTBPerMonth),6)),CfgCommitmentPricePerTBPerMonth))*(IF(AND(LOWER(CfgPricingModel)="progressive",21&lt;CfgIntroductoryFreeMonths),0,IF(X2&lt;CfgDiscountedPriceThresholdTB,CfgDiscountedPriceFactor,1))),2)</f>
        <v>0</v>
      </c>
      <c r="Y12" s="5">
        <f>ROUND(Y3*(IF(LOWER(CfgPricingModel)="progressive",IF(CfgFlexiblePricePerTBPerMonth=0,0,ROUND((IF(Y2&lt;=0,0,ROUND(((IF(COUNTBLANK(CfgProgressiveSplit1TB)&gt;0,MAX(Y2-(0),0),MIN(MAX(Y2-(0),0),CfgProgressiveSplit1TB)))*CfgProgressiveSplit1PricePerTBPerMonth+(IF(COUNTBLANK(CfgProgressiveSplit2TB)&gt;0,MAX(Y2-((0)+IF(COUNTBLANK(CfgProgressiveSplit1TB)&gt;0,0,CfgProgressiveSplit1TB)),0),MIN(MAX(Y2-((0)+IF(COUNTBLANK(CfgProgressiveSplit1TB)&gt;0,0,CfgProgressiveSplit1TB)),0),CfgProgressiveSplit2TB)))*CfgProgressiveSplit2PricePerTBPerMonth+(IF(COUNTBLANK(CfgProgressiveSplit3TB)&gt;0,MAX(Y2-(((0)+IF(COUNTBLANK(CfgProgressiveSplit1TB)&gt;0,0,CfgProgressiveSplit1TB))+IF(COUNTBLANK(CfgProgressiveSplit2TB)&gt;0,0,CfgProgressiveSplit2TB)),0),MIN(MAX(Y2-(((0)+IF(COUNTBLANK(CfgProgressiveSplit1TB)&gt;0,0,CfgProgressiveSplit1TB))+IF(COUNTBLANK(CfgProgressiveSplit2TB)&gt;0,0,CfgProgressiveSplit2TB)),0),CfgProgressiveSplit3TB)))*CfgProgressiveSplit3PricePerTBPerMonth+(IF(COUNTBLANK(CfgProgressiveSplit4TB)&gt;0,MAX(Y2-((((0)+IF(COUNTBLANK(CfgProgressiveSplit1TB)&gt;0,0,CfgProgressiveSplit1TB))+IF(COUNTBLANK(CfgProgressiveSplit2TB)&gt;0,0,CfgProgressiveSplit2TB))+IF(COUNTBLANK(CfgProgressiveSplit3TB)&gt;0,0,CfgProgressiveSplit3TB)),0),MIN(MAX(Y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Y2,6)))*(CfgCommitmentPricePerTBPerMonth/CfgFlexiblePricePerTBPerMonth),6)),CfgCommitmentPricePerTBPerMonth))*(IF(AND(LOWER(CfgPricingModel)="progressive",22&lt;CfgIntroductoryFreeMonths),0,IF(Y2&lt;CfgDiscountedPriceThresholdTB,CfgDiscountedPriceFactor,1))),2)</f>
        <v>0</v>
      </c>
      <c r="Z12" s="5">
        <f>ROUND(Z3*(IF(LOWER(CfgPricingModel)="progressive",IF(CfgFlexiblePricePerTBPerMonth=0,0,ROUND((IF(Z2&lt;=0,0,ROUND(((IF(COUNTBLANK(CfgProgressiveSplit1TB)&gt;0,MAX(Z2-(0),0),MIN(MAX(Z2-(0),0),CfgProgressiveSplit1TB)))*CfgProgressiveSplit1PricePerTBPerMonth+(IF(COUNTBLANK(CfgProgressiveSplit2TB)&gt;0,MAX(Z2-((0)+IF(COUNTBLANK(CfgProgressiveSplit1TB)&gt;0,0,CfgProgressiveSplit1TB)),0),MIN(MAX(Z2-((0)+IF(COUNTBLANK(CfgProgressiveSplit1TB)&gt;0,0,CfgProgressiveSplit1TB)),0),CfgProgressiveSplit2TB)))*CfgProgressiveSplit2PricePerTBPerMonth+(IF(COUNTBLANK(CfgProgressiveSplit3TB)&gt;0,MAX(Z2-(((0)+IF(COUNTBLANK(CfgProgressiveSplit1TB)&gt;0,0,CfgProgressiveSplit1TB))+IF(COUNTBLANK(CfgProgressiveSplit2TB)&gt;0,0,CfgProgressiveSplit2TB)),0),MIN(MAX(Z2-(((0)+IF(COUNTBLANK(CfgProgressiveSplit1TB)&gt;0,0,CfgProgressiveSplit1TB))+IF(COUNTBLANK(CfgProgressiveSplit2TB)&gt;0,0,CfgProgressiveSplit2TB)),0),CfgProgressiveSplit3TB)))*CfgProgressiveSplit3PricePerTBPerMonth+(IF(COUNTBLANK(CfgProgressiveSplit4TB)&gt;0,MAX(Z2-((((0)+IF(COUNTBLANK(CfgProgressiveSplit1TB)&gt;0,0,CfgProgressiveSplit1TB))+IF(COUNTBLANK(CfgProgressiveSplit2TB)&gt;0,0,CfgProgressiveSplit2TB))+IF(COUNTBLANK(CfgProgressiveSplit3TB)&gt;0,0,CfgProgressiveSplit3TB)),0),MIN(MAX(Z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Z2,6)))*(CfgCommitmentPricePerTBPerMonth/CfgFlexiblePricePerTBPerMonth),6)),CfgCommitmentPricePerTBPerMonth))*(IF(AND(LOWER(CfgPricingModel)="progressive",23&lt;CfgIntroductoryFreeMonths),0,IF(Z2&lt;CfgDiscountedPriceThresholdTB,CfgDiscountedPriceFactor,1))),2)</f>
        <v>0</v>
      </c>
      <c r="AA12" s="5">
        <f>ROUND(AA3*(IF(LOWER(CfgPricingModel)="progressive",IF(CfgFlexiblePricePerTBPerMonth=0,0,ROUND((IF(AA2&lt;=0,0,ROUND(((IF(COUNTBLANK(CfgProgressiveSplit1TB)&gt;0,MAX(AA2-(0),0),MIN(MAX(AA2-(0),0),CfgProgressiveSplit1TB)))*CfgProgressiveSplit1PricePerTBPerMonth+(IF(COUNTBLANK(CfgProgressiveSplit2TB)&gt;0,MAX(AA2-((0)+IF(COUNTBLANK(CfgProgressiveSplit1TB)&gt;0,0,CfgProgressiveSplit1TB)),0),MIN(MAX(AA2-((0)+IF(COUNTBLANK(CfgProgressiveSplit1TB)&gt;0,0,CfgProgressiveSplit1TB)),0),CfgProgressiveSplit2TB)))*CfgProgressiveSplit2PricePerTBPerMonth+(IF(COUNTBLANK(CfgProgressiveSplit3TB)&gt;0,MAX(AA2-(((0)+IF(COUNTBLANK(CfgProgressiveSplit1TB)&gt;0,0,CfgProgressiveSplit1TB))+IF(COUNTBLANK(CfgProgressiveSplit2TB)&gt;0,0,CfgProgressiveSplit2TB)),0),MIN(MAX(AA2-(((0)+IF(COUNTBLANK(CfgProgressiveSplit1TB)&gt;0,0,CfgProgressiveSplit1TB))+IF(COUNTBLANK(CfgProgressiveSplit2TB)&gt;0,0,CfgProgressiveSplit2TB)),0),CfgProgressiveSplit3TB)))*CfgProgressiveSplit3PricePerTBPerMonth+(IF(COUNTBLANK(CfgProgressiveSplit4TB)&gt;0,MAX(AA2-((((0)+IF(COUNTBLANK(CfgProgressiveSplit1TB)&gt;0,0,CfgProgressiveSplit1TB))+IF(COUNTBLANK(CfgProgressiveSplit2TB)&gt;0,0,CfgProgressiveSplit2TB))+IF(COUNTBLANK(CfgProgressiveSplit3TB)&gt;0,0,CfgProgressiveSplit3TB)),0),MIN(MAX(AA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A2,6)))*(CfgCommitmentPricePerTBPerMonth/CfgFlexiblePricePerTBPerMonth),6)),CfgCommitmentPricePerTBPerMonth))*(IF(AND(LOWER(CfgPricingModel)="progressive",24&lt;CfgIntroductoryFreeMonths),0,IF(AA2&lt;CfgDiscountedPriceThresholdTB,CfgDiscountedPriceFactor,1))),2)</f>
        <v>0</v>
      </c>
      <c r="AB12" s="5">
        <f>ROUND(AB3*(IF(LOWER(CfgPricingModel)="progressive",IF(CfgFlexiblePricePerTBPerMonth=0,0,ROUND((IF(AB2&lt;=0,0,ROUND(((IF(COUNTBLANK(CfgProgressiveSplit1TB)&gt;0,MAX(AB2-(0),0),MIN(MAX(AB2-(0),0),CfgProgressiveSplit1TB)))*CfgProgressiveSplit1PricePerTBPerMonth+(IF(COUNTBLANK(CfgProgressiveSplit2TB)&gt;0,MAX(AB2-((0)+IF(COUNTBLANK(CfgProgressiveSplit1TB)&gt;0,0,CfgProgressiveSplit1TB)),0),MIN(MAX(AB2-((0)+IF(COUNTBLANK(CfgProgressiveSplit1TB)&gt;0,0,CfgProgressiveSplit1TB)),0),CfgProgressiveSplit2TB)))*CfgProgressiveSplit2PricePerTBPerMonth+(IF(COUNTBLANK(CfgProgressiveSplit3TB)&gt;0,MAX(AB2-(((0)+IF(COUNTBLANK(CfgProgressiveSplit1TB)&gt;0,0,CfgProgressiveSplit1TB))+IF(COUNTBLANK(CfgProgressiveSplit2TB)&gt;0,0,CfgProgressiveSplit2TB)),0),MIN(MAX(AB2-(((0)+IF(COUNTBLANK(CfgProgressiveSplit1TB)&gt;0,0,CfgProgressiveSplit1TB))+IF(COUNTBLANK(CfgProgressiveSplit2TB)&gt;0,0,CfgProgressiveSplit2TB)),0),CfgProgressiveSplit3TB)))*CfgProgressiveSplit3PricePerTBPerMonth+(IF(COUNTBLANK(CfgProgressiveSplit4TB)&gt;0,MAX(AB2-((((0)+IF(COUNTBLANK(CfgProgressiveSplit1TB)&gt;0,0,CfgProgressiveSplit1TB))+IF(COUNTBLANK(CfgProgressiveSplit2TB)&gt;0,0,CfgProgressiveSplit2TB))+IF(COUNTBLANK(CfgProgressiveSplit3TB)&gt;0,0,CfgProgressiveSplit3TB)),0),MIN(MAX(AB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B2,6)))*(CfgCommitmentPricePerTBPerMonth/CfgFlexiblePricePerTBPerMonth),6)),CfgCommitmentPricePerTBPerMonth))*(IF(AND(LOWER(CfgPricingModel)="progressive",25&lt;CfgIntroductoryFreeMonths),0,IF(AB2&lt;CfgDiscountedPriceThresholdTB,CfgDiscountedPriceFactor,1))),2)</f>
        <v>0</v>
      </c>
      <c r="AC12" s="5">
        <f>ROUND(AC3*(IF(LOWER(CfgPricingModel)="progressive",IF(CfgFlexiblePricePerTBPerMonth=0,0,ROUND((IF(AC2&lt;=0,0,ROUND(((IF(COUNTBLANK(CfgProgressiveSplit1TB)&gt;0,MAX(AC2-(0),0),MIN(MAX(AC2-(0),0),CfgProgressiveSplit1TB)))*CfgProgressiveSplit1PricePerTBPerMonth+(IF(COUNTBLANK(CfgProgressiveSplit2TB)&gt;0,MAX(AC2-((0)+IF(COUNTBLANK(CfgProgressiveSplit1TB)&gt;0,0,CfgProgressiveSplit1TB)),0),MIN(MAX(AC2-((0)+IF(COUNTBLANK(CfgProgressiveSplit1TB)&gt;0,0,CfgProgressiveSplit1TB)),0),CfgProgressiveSplit2TB)))*CfgProgressiveSplit2PricePerTBPerMonth+(IF(COUNTBLANK(CfgProgressiveSplit3TB)&gt;0,MAX(AC2-(((0)+IF(COUNTBLANK(CfgProgressiveSplit1TB)&gt;0,0,CfgProgressiveSplit1TB))+IF(COUNTBLANK(CfgProgressiveSplit2TB)&gt;0,0,CfgProgressiveSplit2TB)),0),MIN(MAX(AC2-(((0)+IF(COUNTBLANK(CfgProgressiveSplit1TB)&gt;0,0,CfgProgressiveSplit1TB))+IF(COUNTBLANK(CfgProgressiveSplit2TB)&gt;0,0,CfgProgressiveSplit2TB)),0),CfgProgressiveSplit3TB)))*CfgProgressiveSplit3PricePerTBPerMonth+(IF(COUNTBLANK(CfgProgressiveSplit4TB)&gt;0,MAX(AC2-((((0)+IF(COUNTBLANK(CfgProgressiveSplit1TB)&gt;0,0,CfgProgressiveSplit1TB))+IF(COUNTBLANK(CfgProgressiveSplit2TB)&gt;0,0,CfgProgressiveSplit2TB))+IF(COUNTBLANK(CfgProgressiveSplit3TB)&gt;0,0,CfgProgressiveSplit3TB)),0),MIN(MAX(A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C2,6)))*(CfgCommitmentPricePerTBPerMonth/CfgFlexiblePricePerTBPerMonth),6)),CfgCommitmentPricePerTBPerMonth))*(IF(AND(LOWER(CfgPricingModel)="progressive",26&lt;CfgIntroductoryFreeMonths),0,IF(AC2&lt;CfgDiscountedPriceThresholdTB,CfgDiscountedPriceFactor,1))),2)</f>
        <v>0</v>
      </c>
      <c r="AD12" s="5">
        <f>ROUND(AD3*(IF(LOWER(CfgPricingModel)="progressive",IF(CfgFlexiblePricePerTBPerMonth=0,0,ROUND((IF(AD2&lt;=0,0,ROUND(((IF(COUNTBLANK(CfgProgressiveSplit1TB)&gt;0,MAX(AD2-(0),0),MIN(MAX(AD2-(0),0),CfgProgressiveSplit1TB)))*CfgProgressiveSplit1PricePerTBPerMonth+(IF(COUNTBLANK(CfgProgressiveSplit2TB)&gt;0,MAX(AD2-((0)+IF(COUNTBLANK(CfgProgressiveSplit1TB)&gt;0,0,CfgProgressiveSplit1TB)),0),MIN(MAX(AD2-((0)+IF(COUNTBLANK(CfgProgressiveSplit1TB)&gt;0,0,CfgProgressiveSplit1TB)),0),CfgProgressiveSplit2TB)))*CfgProgressiveSplit2PricePerTBPerMonth+(IF(COUNTBLANK(CfgProgressiveSplit3TB)&gt;0,MAX(AD2-(((0)+IF(COUNTBLANK(CfgProgressiveSplit1TB)&gt;0,0,CfgProgressiveSplit1TB))+IF(COUNTBLANK(CfgProgressiveSplit2TB)&gt;0,0,CfgProgressiveSplit2TB)),0),MIN(MAX(AD2-(((0)+IF(COUNTBLANK(CfgProgressiveSplit1TB)&gt;0,0,CfgProgressiveSplit1TB))+IF(COUNTBLANK(CfgProgressiveSplit2TB)&gt;0,0,CfgProgressiveSplit2TB)),0),CfgProgressiveSplit3TB)))*CfgProgressiveSplit3PricePerTBPerMonth+(IF(COUNTBLANK(CfgProgressiveSplit4TB)&gt;0,MAX(AD2-((((0)+IF(COUNTBLANK(CfgProgressiveSplit1TB)&gt;0,0,CfgProgressiveSplit1TB))+IF(COUNTBLANK(CfgProgressiveSplit2TB)&gt;0,0,CfgProgressiveSplit2TB))+IF(COUNTBLANK(CfgProgressiveSplit3TB)&gt;0,0,CfgProgressiveSplit3TB)),0),MIN(MAX(A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D2,6)))*(CfgCommitmentPricePerTBPerMonth/CfgFlexiblePricePerTBPerMonth),6)),CfgCommitmentPricePerTBPerMonth))*(IF(AND(LOWER(CfgPricingModel)="progressive",27&lt;CfgIntroductoryFreeMonths),0,IF(AD2&lt;CfgDiscountedPriceThresholdTB,CfgDiscountedPriceFactor,1))),2)</f>
        <v>0</v>
      </c>
      <c r="AE12" s="5">
        <f>ROUND(AE3*(IF(LOWER(CfgPricingModel)="progressive",IF(CfgFlexiblePricePerTBPerMonth=0,0,ROUND((IF(AE2&lt;=0,0,ROUND(((IF(COUNTBLANK(CfgProgressiveSplit1TB)&gt;0,MAX(AE2-(0),0),MIN(MAX(AE2-(0),0),CfgProgressiveSplit1TB)))*CfgProgressiveSplit1PricePerTBPerMonth+(IF(COUNTBLANK(CfgProgressiveSplit2TB)&gt;0,MAX(AE2-((0)+IF(COUNTBLANK(CfgProgressiveSplit1TB)&gt;0,0,CfgProgressiveSplit1TB)),0),MIN(MAX(AE2-((0)+IF(COUNTBLANK(CfgProgressiveSplit1TB)&gt;0,0,CfgProgressiveSplit1TB)),0),CfgProgressiveSplit2TB)))*CfgProgressiveSplit2PricePerTBPerMonth+(IF(COUNTBLANK(CfgProgressiveSplit3TB)&gt;0,MAX(AE2-(((0)+IF(COUNTBLANK(CfgProgressiveSplit1TB)&gt;0,0,CfgProgressiveSplit1TB))+IF(COUNTBLANK(CfgProgressiveSplit2TB)&gt;0,0,CfgProgressiveSplit2TB)),0),MIN(MAX(AE2-(((0)+IF(COUNTBLANK(CfgProgressiveSplit1TB)&gt;0,0,CfgProgressiveSplit1TB))+IF(COUNTBLANK(CfgProgressiveSplit2TB)&gt;0,0,CfgProgressiveSplit2TB)),0),CfgProgressiveSplit3TB)))*CfgProgressiveSplit3PricePerTBPerMonth+(IF(COUNTBLANK(CfgProgressiveSplit4TB)&gt;0,MAX(AE2-((((0)+IF(COUNTBLANK(CfgProgressiveSplit1TB)&gt;0,0,CfgProgressiveSplit1TB))+IF(COUNTBLANK(CfgProgressiveSplit2TB)&gt;0,0,CfgProgressiveSplit2TB))+IF(COUNTBLANK(CfgProgressiveSplit3TB)&gt;0,0,CfgProgressiveSplit3TB)),0),MIN(MAX(A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E2,6)))*(CfgCommitmentPricePerTBPerMonth/CfgFlexiblePricePerTBPerMonth),6)),CfgCommitmentPricePerTBPerMonth))*(IF(AND(LOWER(CfgPricingModel)="progressive",28&lt;CfgIntroductoryFreeMonths),0,IF(AE2&lt;CfgDiscountedPriceThresholdTB,CfgDiscountedPriceFactor,1))),2)</f>
        <v>0</v>
      </c>
      <c r="AF12" s="5">
        <f>ROUND(AF3*(IF(LOWER(CfgPricingModel)="progressive",IF(CfgFlexiblePricePerTBPerMonth=0,0,ROUND((IF(AF2&lt;=0,0,ROUND(((IF(COUNTBLANK(CfgProgressiveSplit1TB)&gt;0,MAX(AF2-(0),0),MIN(MAX(AF2-(0),0),CfgProgressiveSplit1TB)))*CfgProgressiveSplit1PricePerTBPerMonth+(IF(COUNTBLANK(CfgProgressiveSplit2TB)&gt;0,MAX(AF2-((0)+IF(COUNTBLANK(CfgProgressiveSplit1TB)&gt;0,0,CfgProgressiveSplit1TB)),0),MIN(MAX(AF2-((0)+IF(COUNTBLANK(CfgProgressiveSplit1TB)&gt;0,0,CfgProgressiveSplit1TB)),0),CfgProgressiveSplit2TB)))*CfgProgressiveSplit2PricePerTBPerMonth+(IF(COUNTBLANK(CfgProgressiveSplit3TB)&gt;0,MAX(AF2-(((0)+IF(COUNTBLANK(CfgProgressiveSplit1TB)&gt;0,0,CfgProgressiveSplit1TB))+IF(COUNTBLANK(CfgProgressiveSplit2TB)&gt;0,0,CfgProgressiveSplit2TB)),0),MIN(MAX(AF2-(((0)+IF(COUNTBLANK(CfgProgressiveSplit1TB)&gt;0,0,CfgProgressiveSplit1TB))+IF(COUNTBLANK(CfgProgressiveSplit2TB)&gt;0,0,CfgProgressiveSplit2TB)),0),CfgProgressiveSplit3TB)))*CfgProgressiveSplit3PricePerTBPerMonth+(IF(COUNTBLANK(CfgProgressiveSplit4TB)&gt;0,MAX(AF2-((((0)+IF(COUNTBLANK(CfgProgressiveSplit1TB)&gt;0,0,CfgProgressiveSplit1TB))+IF(COUNTBLANK(CfgProgressiveSplit2TB)&gt;0,0,CfgProgressiveSplit2TB))+IF(COUNTBLANK(CfgProgressiveSplit3TB)&gt;0,0,CfgProgressiveSplit3TB)),0),MIN(MAX(A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F2,6)))*(CfgCommitmentPricePerTBPerMonth/CfgFlexiblePricePerTBPerMonth),6)),CfgCommitmentPricePerTBPerMonth))*(IF(AND(LOWER(CfgPricingModel)="progressive",29&lt;CfgIntroductoryFreeMonths),0,IF(AF2&lt;CfgDiscountedPriceThresholdTB,CfgDiscountedPriceFactor,1))),2)</f>
        <v>0</v>
      </c>
      <c r="AG12" s="5">
        <f>ROUND(AG3*(IF(LOWER(CfgPricingModel)="progressive",IF(CfgFlexiblePricePerTBPerMonth=0,0,ROUND((IF(AG2&lt;=0,0,ROUND(((IF(COUNTBLANK(CfgProgressiveSplit1TB)&gt;0,MAX(AG2-(0),0),MIN(MAX(AG2-(0),0),CfgProgressiveSplit1TB)))*CfgProgressiveSplit1PricePerTBPerMonth+(IF(COUNTBLANK(CfgProgressiveSplit2TB)&gt;0,MAX(AG2-((0)+IF(COUNTBLANK(CfgProgressiveSplit1TB)&gt;0,0,CfgProgressiveSplit1TB)),0),MIN(MAX(AG2-((0)+IF(COUNTBLANK(CfgProgressiveSplit1TB)&gt;0,0,CfgProgressiveSplit1TB)),0),CfgProgressiveSplit2TB)))*CfgProgressiveSplit2PricePerTBPerMonth+(IF(COUNTBLANK(CfgProgressiveSplit3TB)&gt;0,MAX(AG2-(((0)+IF(COUNTBLANK(CfgProgressiveSplit1TB)&gt;0,0,CfgProgressiveSplit1TB))+IF(COUNTBLANK(CfgProgressiveSplit2TB)&gt;0,0,CfgProgressiveSplit2TB)),0),MIN(MAX(AG2-(((0)+IF(COUNTBLANK(CfgProgressiveSplit1TB)&gt;0,0,CfgProgressiveSplit1TB))+IF(COUNTBLANK(CfgProgressiveSplit2TB)&gt;0,0,CfgProgressiveSplit2TB)),0),CfgProgressiveSplit3TB)))*CfgProgressiveSplit3PricePerTBPerMonth+(IF(COUNTBLANK(CfgProgressiveSplit4TB)&gt;0,MAX(AG2-((((0)+IF(COUNTBLANK(CfgProgressiveSplit1TB)&gt;0,0,CfgProgressiveSplit1TB))+IF(COUNTBLANK(CfgProgressiveSplit2TB)&gt;0,0,CfgProgressiveSplit2TB))+IF(COUNTBLANK(CfgProgressiveSplit3TB)&gt;0,0,CfgProgressiveSplit3TB)),0),MIN(MAX(A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G2,6)))*(CfgCommitmentPricePerTBPerMonth/CfgFlexiblePricePerTBPerMonth),6)),CfgCommitmentPricePerTBPerMonth))*(IF(AND(LOWER(CfgPricingModel)="progressive",30&lt;CfgIntroductoryFreeMonths),0,IF(AG2&lt;CfgDiscountedPriceThresholdTB,CfgDiscountedPriceFactor,1))),2)</f>
        <v>0</v>
      </c>
      <c r="AH12" s="5">
        <f>ROUND(AH3*(IF(LOWER(CfgPricingModel)="progressive",IF(CfgFlexiblePricePerTBPerMonth=0,0,ROUND((IF(AH2&lt;=0,0,ROUND(((IF(COUNTBLANK(CfgProgressiveSplit1TB)&gt;0,MAX(AH2-(0),0),MIN(MAX(AH2-(0),0),CfgProgressiveSplit1TB)))*CfgProgressiveSplit1PricePerTBPerMonth+(IF(COUNTBLANK(CfgProgressiveSplit2TB)&gt;0,MAX(AH2-((0)+IF(COUNTBLANK(CfgProgressiveSplit1TB)&gt;0,0,CfgProgressiveSplit1TB)),0),MIN(MAX(AH2-((0)+IF(COUNTBLANK(CfgProgressiveSplit1TB)&gt;0,0,CfgProgressiveSplit1TB)),0),CfgProgressiveSplit2TB)))*CfgProgressiveSplit2PricePerTBPerMonth+(IF(COUNTBLANK(CfgProgressiveSplit3TB)&gt;0,MAX(AH2-(((0)+IF(COUNTBLANK(CfgProgressiveSplit1TB)&gt;0,0,CfgProgressiveSplit1TB))+IF(COUNTBLANK(CfgProgressiveSplit2TB)&gt;0,0,CfgProgressiveSplit2TB)),0),MIN(MAX(AH2-(((0)+IF(COUNTBLANK(CfgProgressiveSplit1TB)&gt;0,0,CfgProgressiveSplit1TB))+IF(COUNTBLANK(CfgProgressiveSplit2TB)&gt;0,0,CfgProgressiveSplit2TB)),0),CfgProgressiveSplit3TB)))*CfgProgressiveSplit3PricePerTBPerMonth+(IF(COUNTBLANK(CfgProgressiveSplit4TB)&gt;0,MAX(AH2-((((0)+IF(COUNTBLANK(CfgProgressiveSplit1TB)&gt;0,0,CfgProgressiveSplit1TB))+IF(COUNTBLANK(CfgProgressiveSplit2TB)&gt;0,0,CfgProgressiveSplit2TB))+IF(COUNTBLANK(CfgProgressiveSplit3TB)&gt;0,0,CfgProgressiveSplit3TB)),0),MIN(MAX(A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H2,6)))*(CfgCommitmentPricePerTBPerMonth/CfgFlexiblePricePerTBPerMonth),6)),CfgCommitmentPricePerTBPerMonth))*(IF(AND(LOWER(CfgPricingModel)="progressive",31&lt;CfgIntroductoryFreeMonths),0,IF(AH2&lt;CfgDiscountedPriceThresholdTB,CfgDiscountedPriceFactor,1))),2)</f>
        <v>0</v>
      </c>
      <c r="AI12" s="5">
        <f>ROUND(AI3*(IF(LOWER(CfgPricingModel)="progressive",IF(CfgFlexiblePricePerTBPerMonth=0,0,ROUND((IF(AI2&lt;=0,0,ROUND(((IF(COUNTBLANK(CfgProgressiveSplit1TB)&gt;0,MAX(AI2-(0),0),MIN(MAX(AI2-(0),0),CfgProgressiveSplit1TB)))*CfgProgressiveSplit1PricePerTBPerMonth+(IF(COUNTBLANK(CfgProgressiveSplit2TB)&gt;0,MAX(AI2-((0)+IF(COUNTBLANK(CfgProgressiveSplit1TB)&gt;0,0,CfgProgressiveSplit1TB)),0),MIN(MAX(AI2-((0)+IF(COUNTBLANK(CfgProgressiveSplit1TB)&gt;0,0,CfgProgressiveSplit1TB)),0),CfgProgressiveSplit2TB)))*CfgProgressiveSplit2PricePerTBPerMonth+(IF(COUNTBLANK(CfgProgressiveSplit3TB)&gt;0,MAX(AI2-(((0)+IF(COUNTBLANK(CfgProgressiveSplit1TB)&gt;0,0,CfgProgressiveSplit1TB))+IF(COUNTBLANK(CfgProgressiveSplit2TB)&gt;0,0,CfgProgressiveSplit2TB)),0),MIN(MAX(AI2-(((0)+IF(COUNTBLANK(CfgProgressiveSplit1TB)&gt;0,0,CfgProgressiveSplit1TB))+IF(COUNTBLANK(CfgProgressiveSplit2TB)&gt;0,0,CfgProgressiveSplit2TB)),0),CfgProgressiveSplit3TB)))*CfgProgressiveSplit3PricePerTBPerMonth+(IF(COUNTBLANK(CfgProgressiveSplit4TB)&gt;0,MAX(AI2-((((0)+IF(COUNTBLANK(CfgProgressiveSplit1TB)&gt;0,0,CfgProgressiveSplit1TB))+IF(COUNTBLANK(CfgProgressiveSplit2TB)&gt;0,0,CfgProgressiveSplit2TB))+IF(COUNTBLANK(CfgProgressiveSplit3TB)&gt;0,0,CfgProgressiveSplit3TB)),0),MIN(MAX(A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I2,6)))*(CfgCommitmentPricePerTBPerMonth/CfgFlexiblePricePerTBPerMonth),6)),CfgCommitmentPricePerTBPerMonth))*(IF(AND(LOWER(CfgPricingModel)="progressive",32&lt;CfgIntroductoryFreeMonths),0,IF(AI2&lt;CfgDiscountedPriceThresholdTB,CfgDiscountedPriceFactor,1))),2)</f>
        <v>0</v>
      </c>
      <c r="AJ12" s="5">
        <f>ROUND(AJ3*(IF(LOWER(CfgPricingModel)="progressive",IF(CfgFlexiblePricePerTBPerMonth=0,0,ROUND((IF(AJ2&lt;=0,0,ROUND(((IF(COUNTBLANK(CfgProgressiveSplit1TB)&gt;0,MAX(AJ2-(0),0),MIN(MAX(AJ2-(0),0),CfgProgressiveSplit1TB)))*CfgProgressiveSplit1PricePerTBPerMonth+(IF(COUNTBLANK(CfgProgressiveSplit2TB)&gt;0,MAX(AJ2-((0)+IF(COUNTBLANK(CfgProgressiveSplit1TB)&gt;0,0,CfgProgressiveSplit1TB)),0),MIN(MAX(AJ2-((0)+IF(COUNTBLANK(CfgProgressiveSplit1TB)&gt;0,0,CfgProgressiveSplit1TB)),0),CfgProgressiveSplit2TB)))*CfgProgressiveSplit2PricePerTBPerMonth+(IF(COUNTBLANK(CfgProgressiveSplit3TB)&gt;0,MAX(AJ2-(((0)+IF(COUNTBLANK(CfgProgressiveSplit1TB)&gt;0,0,CfgProgressiveSplit1TB))+IF(COUNTBLANK(CfgProgressiveSplit2TB)&gt;0,0,CfgProgressiveSplit2TB)),0),MIN(MAX(AJ2-(((0)+IF(COUNTBLANK(CfgProgressiveSplit1TB)&gt;0,0,CfgProgressiveSplit1TB))+IF(COUNTBLANK(CfgProgressiveSplit2TB)&gt;0,0,CfgProgressiveSplit2TB)),0),CfgProgressiveSplit3TB)))*CfgProgressiveSplit3PricePerTBPerMonth+(IF(COUNTBLANK(CfgProgressiveSplit4TB)&gt;0,MAX(AJ2-((((0)+IF(COUNTBLANK(CfgProgressiveSplit1TB)&gt;0,0,CfgProgressiveSplit1TB))+IF(COUNTBLANK(CfgProgressiveSplit2TB)&gt;0,0,CfgProgressiveSplit2TB))+IF(COUNTBLANK(CfgProgressiveSplit3TB)&gt;0,0,CfgProgressiveSplit3TB)),0),MIN(MAX(A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J2,6)))*(CfgCommitmentPricePerTBPerMonth/CfgFlexiblePricePerTBPerMonth),6)),CfgCommitmentPricePerTBPerMonth))*(IF(AND(LOWER(CfgPricingModel)="progressive",33&lt;CfgIntroductoryFreeMonths),0,IF(AJ2&lt;CfgDiscountedPriceThresholdTB,CfgDiscountedPriceFactor,1))),2)</f>
        <v>0</v>
      </c>
      <c r="AK12" s="5">
        <f>ROUND(AK3*(IF(LOWER(CfgPricingModel)="progressive",IF(CfgFlexiblePricePerTBPerMonth=0,0,ROUND((IF(AK2&lt;=0,0,ROUND(((IF(COUNTBLANK(CfgProgressiveSplit1TB)&gt;0,MAX(AK2-(0),0),MIN(MAX(AK2-(0),0),CfgProgressiveSplit1TB)))*CfgProgressiveSplit1PricePerTBPerMonth+(IF(COUNTBLANK(CfgProgressiveSplit2TB)&gt;0,MAX(AK2-((0)+IF(COUNTBLANK(CfgProgressiveSplit1TB)&gt;0,0,CfgProgressiveSplit1TB)),0),MIN(MAX(AK2-((0)+IF(COUNTBLANK(CfgProgressiveSplit1TB)&gt;0,0,CfgProgressiveSplit1TB)),0),CfgProgressiveSplit2TB)))*CfgProgressiveSplit2PricePerTBPerMonth+(IF(COUNTBLANK(CfgProgressiveSplit3TB)&gt;0,MAX(AK2-(((0)+IF(COUNTBLANK(CfgProgressiveSplit1TB)&gt;0,0,CfgProgressiveSplit1TB))+IF(COUNTBLANK(CfgProgressiveSplit2TB)&gt;0,0,CfgProgressiveSplit2TB)),0),MIN(MAX(AK2-(((0)+IF(COUNTBLANK(CfgProgressiveSplit1TB)&gt;0,0,CfgProgressiveSplit1TB))+IF(COUNTBLANK(CfgProgressiveSplit2TB)&gt;0,0,CfgProgressiveSplit2TB)),0),CfgProgressiveSplit3TB)))*CfgProgressiveSplit3PricePerTBPerMonth+(IF(COUNTBLANK(CfgProgressiveSplit4TB)&gt;0,MAX(AK2-((((0)+IF(COUNTBLANK(CfgProgressiveSplit1TB)&gt;0,0,CfgProgressiveSplit1TB))+IF(COUNTBLANK(CfgProgressiveSplit2TB)&gt;0,0,CfgProgressiveSplit2TB))+IF(COUNTBLANK(CfgProgressiveSplit3TB)&gt;0,0,CfgProgressiveSplit3TB)),0),MIN(MAX(A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K2,6)))*(CfgCommitmentPricePerTBPerMonth/CfgFlexiblePricePerTBPerMonth),6)),CfgCommitmentPricePerTBPerMonth))*(IF(AND(LOWER(CfgPricingModel)="progressive",34&lt;CfgIntroductoryFreeMonths),0,IF(AK2&lt;CfgDiscountedPriceThresholdTB,CfgDiscountedPriceFactor,1))),2)</f>
        <v>0</v>
      </c>
      <c r="AL12" s="5">
        <f>ROUND(AL3*(IF(LOWER(CfgPricingModel)="progressive",IF(CfgFlexiblePricePerTBPerMonth=0,0,ROUND((IF(AL2&lt;=0,0,ROUND(((IF(COUNTBLANK(CfgProgressiveSplit1TB)&gt;0,MAX(AL2-(0),0),MIN(MAX(AL2-(0),0),CfgProgressiveSplit1TB)))*CfgProgressiveSplit1PricePerTBPerMonth+(IF(COUNTBLANK(CfgProgressiveSplit2TB)&gt;0,MAX(AL2-((0)+IF(COUNTBLANK(CfgProgressiveSplit1TB)&gt;0,0,CfgProgressiveSplit1TB)),0),MIN(MAX(AL2-((0)+IF(COUNTBLANK(CfgProgressiveSplit1TB)&gt;0,0,CfgProgressiveSplit1TB)),0),CfgProgressiveSplit2TB)))*CfgProgressiveSplit2PricePerTBPerMonth+(IF(COUNTBLANK(CfgProgressiveSplit3TB)&gt;0,MAX(AL2-(((0)+IF(COUNTBLANK(CfgProgressiveSplit1TB)&gt;0,0,CfgProgressiveSplit1TB))+IF(COUNTBLANK(CfgProgressiveSplit2TB)&gt;0,0,CfgProgressiveSplit2TB)),0),MIN(MAX(AL2-(((0)+IF(COUNTBLANK(CfgProgressiveSplit1TB)&gt;0,0,CfgProgressiveSplit1TB))+IF(COUNTBLANK(CfgProgressiveSplit2TB)&gt;0,0,CfgProgressiveSplit2TB)),0),CfgProgressiveSplit3TB)))*CfgProgressiveSplit3PricePerTBPerMonth+(IF(COUNTBLANK(CfgProgressiveSplit4TB)&gt;0,MAX(AL2-((((0)+IF(COUNTBLANK(CfgProgressiveSplit1TB)&gt;0,0,CfgProgressiveSplit1TB))+IF(COUNTBLANK(CfgProgressiveSplit2TB)&gt;0,0,CfgProgressiveSplit2TB))+IF(COUNTBLANK(CfgProgressiveSplit3TB)&gt;0,0,CfgProgressiveSplit3TB)),0),MIN(MAX(A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L2,6)))*(CfgCommitmentPricePerTBPerMonth/CfgFlexiblePricePerTBPerMonth),6)),CfgCommitmentPricePerTBPerMonth))*(IF(AND(LOWER(CfgPricingModel)="progressive",35&lt;CfgIntroductoryFreeMonths),0,IF(AL2&lt;CfgDiscountedPriceThresholdTB,CfgDiscountedPriceFactor,1))),2)</f>
        <v>0</v>
      </c>
      <c r="AM12" s="5">
        <f>ROUND(AM3*(IF(LOWER(CfgPricingModel)="progressive",IF(CfgFlexiblePricePerTBPerMonth=0,0,ROUND((IF(AM2&lt;=0,0,ROUND(((IF(COUNTBLANK(CfgProgressiveSplit1TB)&gt;0,MAX(AM2-(0),0),MIN(MAX(AM2-(0),0),CfgProgressiveSplit1TB)))*CfgProgressiveSplit1PricePerTBPerMonth+(IF(COUNTBLANK(CfgProgressiveSplit2TB)&gt;0,MAX(AM2-((0)+IF(COUNTBLANK(CfgProgressiveSplit1TB)&gt;0,0,CfgProgressiveSplit1TB)),0),MIN(MAX(AM2-((0)+IF(COUNTBLANK(CfgProgressiveSplit1TB)&gt;0,0,CfgProgressiveSplit1TB)),0),CfgProgressiveSplit2TB)))*CfgProgressiveSplit2PricePerTBPerMonth+(IF(COUNTBLANK(CfgProgressiveSplit3TB)&gt;0,MAX(AM2-(((0)+IF(COUNTBLANK(CfgProgressiveSplit1TB)&gt;0,0,CfgProgressiveSplit1TB))+IF(COUNTBLANK(CfgProgressiveSplit2TB)&gt;0,0,CfgProgressiveSplit2TB)),0),MIN(MAX(AM2-(((0)+IF(COUNTBLANK(CfgProgressiveSplit1TB)&gt;0,0,CfgProgressiveSplit1TB))+IF(COUNTBLANK(CfgProgressiveSplit2TB)&gt;0,0,CfgProgressiveSplit2TB)),0),CfgProgressiveSplit3TB)))*CfgProgressiveSplit3PricePerTBPerMonth+(IF(COUNTBLANK(CfgProgressiveSplit4TB)&gt;0,MAX(AM2-((((0)+IF(COUNTBLANK(CfgProgressiveSplit1TB)&gt;0,0,CfgProgressiveSplit1TB))+IF(COUNTBLANK(CfgProgressiveSplit2TB)&gt;0,0,CfgProgressiveSplit2TB))+IF(COUNTBLANK(CfgProgressiveSplit3TB)&gt;0,0,CfgProgressiveSplit3TB)),0),MIN(MAX(A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M2,6)))*(CfgCommitmentPricePerTBPerMonth/CfgFlexiblePricePerTBPerMonth),6)),CfgCommitmentPricePerTBPerMonth))*(IF(AND(LOWER(CfgPricingModel)="progressive",36&lt;CfgIntroductoryFreeMonths),0,IF(AM2&lt;CfgDiscountedPriceThresholdTB,CfgDiscountedPriceFactor,1))),2)</f>
        <v>0</v>
      </c>
      <c r="AN12" s="5">
        <f>ROUND(AN3*(IF(LOWER(CfgPricingModel)="progressive",IF(CfgFlexiblePricePerTBPerMonth=0,0,ROUND((IF(AN2&lt;=0,0,ROUND(((IF(COUNTBLANK(CfgProgressiveSplit1TB)&gt;0,MAX(AN2-(0),0),MIN(MAX(AN2-(0),0),CfgProgressiveSplit1TB)))*CfgProgressiveSplit1PricePerTBPerMonth+(IF(COUNTBLANK(CfgProgressiveSplit2TB)&gt;0,MAX(AN2-((0)+IF(COUNTBLANK(CfgProgressiveSplit1TB)&gt;0,0,CfgProgressiveSplit1TB)),0),MIN(MAX(AN2-((0)+IF(COUNTBLANK(CfgProgressiveSplit1TB)&gt;0,0,CfgProgressiveSplit1TB)),0),CfgProgressiveSplit2TB)))*CfgProgressiveSplit2PricePerTBPerMonth+(IF(COUNTBLANK(CfgProgressiveSplit3TB)&gt;0,MAX(AN2-(((0)+IF(COUNTBLANK(CfgProgressiveSplit1TB)&gt;0,0,CfgProgressiveSplit1TB))+IF(COUNTBLANK(CfgProgressiveSplit2TB)&gt;0,0,CfgProgressiveSplit2TB)),0),MIN(MAX(AN2-(((0)+IF(COUNTBLANK(CfgProgressiveSplit1TB)&gt;0,0,CfgProgressiveSplit1TB))+IF(COUNTBLANK(CfgProgressiveSplit2TB)&gt;0,0,CfgProgressiveSplit2TB)),0),CfgProgressiveSplit3TB)))*CfgProgressiveSplit3PricePerTBPerMonth+(IF(COUNTBLANK(CfgProgressiveSplit4TB)&gt;0,MAX(AN2-((((0)+IF(COUNTBLANK(CfgProgressiveSplit1TB)&gt;0,0,CfgProgressiveSplit1TB))+IF(COUNTBLANK(CfgProgressiveSplit2TB)&gt;0,0,CfgProgressiveSplit2TB))+IF(COUNTBLANK(CfgProgressiveSplit3TB)&gt;0,0,CfgProgressiveSplit3TB)),0),MIN(MAX(A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N2,6)))*(CfgCommitmentPricePerTBPerMonth/CfgFlexiblePricePerTBPerMonth),6)),CfgCommitmentPricePerTBPerMonth))*(IF(AND(LOWER(CfgPricingModel)="progressive",37&lt;CfgIntroductoryFreeMonths),0,IF(AN2&lt;CfgDiscountedPriceThresholdTB,CfgDiscountedPriceFactor,1))),2)</f>
        <v>0</v>
      </c>
      <c r="AO12" s="5">
        <f>ROUND(AO3*(IF(LOWER(CfgPricingModel)="progressive",IF(CfgFlexiblePricePerTBPerMonth=0,0,ROUND((IF(AO2&lt;=0,0,ROUND(((IF(COUNTBLANK(CfgProgressiveSplit1TB)&gt;0,MAX(AO2-(0),0),MIN(MAX(AO2-(0),0),CfgProgressiveSplit1TB)))*CfgProgressiveSplit1PricePerTBPerMonth+(IF(COUNTBLANK(CfgProgressiveSplit2TB)&gt;0,MAX(AO2-((0)+IF(COUNTBLANK(CfgProgressiveSplit1TB)&gt;0,0,CfgProgressiveSplit1TB)),0),MIN(MAX(AO2-((0)+IF(COUNTBLANK(CfgProgressiveSplit1TB)&gt;0,0,CfgProgressiveSplit1TB)),0),CfgProgressiveSplit2TB)))*CfgProgressiveSplit2PricePerTBPerMonth+(IF(COUNTBLANK(CfgProgressiveSplit3TB)&gt;0,MAX(AO2-(((0)+IF(COUNTBLANK(CfgProgressiveSplit1TB)&gt;0,0,CfgProgressiveSplit1TB))+IF(COUNTBLANK(CfgProgressiveSplit2TB)&gt;0,0,CfgProgressiveSplit2TB)),0),MIN(MAX(AO2-(((0)+IF(COUNTBLANK(CfgProgressiveSplit1TB)&gt;0,0,CfgProgressiveSplit1TB))+IF(COUNTBLANK(CfgProgressiveSplit2TB)&gt;0,0,CfgProgressiveSplit2TB)),0),CfgProgressiveSplit3TB)))*CfgProgressiveSplit3PricePerTBPerMonth+(IF(COUNTBLANK(CfgProgressiveSplit4TB)&gt;0,MAX(AO2-((((0)+IF(COUNTBLANK(CfgProgressiveSplit1TB)&gt;0,0,CfgProgressiveSplit1TB))+IF(COUNTBLANK(CfgProgressiveSplit2TB)&gt;0,0,CfgProgressiveSplit2TB))+IF(COUNTBLANK(CfgProgressiveSplit3TB)&gt;0,0,CfgProgressiveSplit3TB)),0),MIN(MAX(A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O2,6)))*(CfgCommitmentPricePerTBPerMonth/CfgFlexiblePricePerTBPerMonth),6)),CfgCommitmentPricePerTBPerMonth))*(IF(AND(LOWER(CfgPricingModel)="progressive",38&lt;CfgIntroductoryFreeMonths),0,IF(AO2&lt;CfgDiscountedPriceThresholdTB,CfgDiscountedPriceFactor,1))),2)</f>
        <v>0</v>
      </c>
      <c r="AP12" s="5">
        <f>ROUND(AP3*(IF(LOWER(CfgPricingModel)="progressive",IF(CfgFlexiblePricePerTBPerMonth=0,0,ROUND((IF(AP2&lt;=0,0,ROUND(((IF(COUNTBLANK(CfgProgressiveSplit1TB)&gt;0,MAX(AP2-(0),0),MIN(MAX(AP2-(0),0),CfgProgressiveSplit1TB)))*CfgProgressiveSplit1PricePerTBPerMonth+(IF(COUNTBLANK(CfgProgressiveSplit2TB)&gt;0,MAX(AP2-((0)+IF(COUNTBLANK(CfgProgressiveSplit1TB)&gt;0,0,CfgProgressiveSplit1TB)),0),MIN(MAX(AP2-((0)+IF(COUNTBLANK(CfgProgressiveSplit1TB)&gt;0,0,CfgProgressiveSplit1TB)),0),CfgProgressiveSplit2TB)))*CfgProgressiveSplit2PricePerTBPerMonth+(IF(COUNTBLANK(CfgProgressiveSplit3TB)&gt;0,MAX(AP2-(((0)+IF(COUNTBLANK(CfgProgressiveSplit1TB)&gt;0,0,CfgProgressiveSplit1TB))+IF(COUNTBLANK(CfgProgressiveSplit2TB)&gt;0,0,CfgProgressiveSplit2TB)),0),MIN(MAX(AP2-(((0)+IF(COUNTBLANK(CfgProgressiveSplit1TB)&gt;0,0,CfgProgressiveSplit1TB))+IF(COUNTBLANK(CfgProgressiveSplit2TB)&gt;0,0,CfgProgressiveSplit2TB)),0),CfgProgressiveSplit3TB)))*CfgProgressiveSplit3PricePerTBPerMonth+(IF(COUNTBLANK(CfgProgressiveSplit4TB)&gt;0,MAX(AP2-((((0)+IF(COUNTBLANK(CfgProgressiveSplit1TB)&gt;0,0,CfgProgressiveSplit1TB))+IF(COUNTBLANK(CfgProgressiveSplit2TB)&gt;0,0,CfgProgressiveSplit2TB))+IF(COUNTBLANK(CfgProgressiveSplit3TB)&gt;0,0,CfgProgressiveSplit3TB)),0),MIN(MAX(A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P2,6)))*(CfgCommitmentPricePerTBPerMonth/CfgFlexiblePricePerTBPerMonth),6)),CfgCommitmentPricePerTBPerMonth))*(IF(AND(LOWER(CfgPricingModel)="progressive",39&lt;CfgIntroductoryFreeMonths),0,IF(AP2&lt;CfgDiscountedPriceThresholdTB,CfgDiscountedPriceFactor,1))),2)</f>
        <v>0</v>
      </c>
      <c r="AQ12" s="5">
        <f>ROUND(AQ3*(IF(LOWER(CfgPricingModel)="progressive",IF(CfgFlexiblePricePerTBPerMonth=0,0,ROUND((IF(AQ2&lt;=0,0,ROUND(((IF(COUNTBLANK(CfgProgressiveSplit1TB)&gt;0,MAX(AQ2-(0),0),MIN(MAX(AQ2-(0),0),CfgProgressiveSplit1TB)))*CfgProgressiveSplit1PricePerTBPerMonth+(IF(COUNTBLANK(CfgProgressiveSplit2TB)&gt;0,MAX(AQ2-((0)+IF(COUNTBLANK(CfgProgressiveSplit1TB)&gt;0,0,CfgProgressiveSplit1TB)),0),MIN(MAX(AQ2-((0)+IF(COUNTBLANK(CfgProgressiveSplit1TB)&gt;0,0,CfgProgressiveSplit1TB)),0),CfgProgressiveSplit2TB)))*CfgProgressiveSplit2PricePerTBPerMonth+(IF(COUNTBLANK(CfgProgressiveSplit3TB)&gt;0,MAX(AQ2-(((0)+IF(COUNTBLANK(CfgProgressiveSplit1TB)&gt;0,0,CfgProgressiveSplit1TB))+IF(COUNTBLANK(CfgProgressiveSplit2TB)&gt;0,0,CfgProgressiveSplit2TB)),0),MIN(MAX(AQ2-(((0)+IF(COUNTBLANK(CfgProgressiveSplit1TB)&gt;0,0,CfgProgressiveSplit1TB))+IF(COUNTBLANK(CfgProgressiveSplit2TB)&gt;0,0,CfgProgressiveSplit2TB)),0),CfgProgressiveSplit3TB)))*CfgProgressiveSplit3PricePerTBPerMonth+(IF(COUNTBLANK(CfgProgressiveSplit4TB)&gt;0,MAX(AQ2-((((0)+IF(COUNTBLANK(CfgProgressiveSplit1TB)&gt;0,0,CfgProgressiveSplit1TB))+IF(COUNTBLANK(CfgProgressiveSplit2TB)&gt;0,0,CfgProgressiveSplit2TB))+IF(COUNTBLANK(CfgProgressiveSplit3TB)&gt;0,0,CfgProgressiveSplit3TB)),0),MIN(MAX(A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Q2,6)))*(CfgCommitmentPricePerTBPerMonth/CfgFlexiblePricePerTBPerMonth),6)),CfgCommitmentPricePerTBPerMonth))*(IF(AND(LOWER(CfgPricingModel)="progressive",40&lt;CfgIntroductoryFreeMonths),0,IF(AQ2&lt;CfgDiscountedPriceThresholdTB,CfgDiscountedPriceFactor,1))),2)</f>
        <v>0</v>
      </c>
      <c r="AR12" s="5">
        <f>ROUND(AR3*(IF(LOWER(CfgPricingModel)="progressive",IF(CfgFlexiblePricePerTBPerMonth=0,0,ROUND((IF(AR2&lt;=0,0,ROUND(((IF(COUNTBLANK(CfgProgressiveSplit1TB)&gt;0,MAX(AR2-(0),0),MIN(MAX(AR2-(0),0),CfgProgressiveSplit1TB)))*CfgProgressiveSplit1PricePerTBPerMonth+(IF(COUNTBLANK(CfgProgressiveSplit2TB)&gt;0,MAX(AR2-((0)+IF(COUNTBLANK(CfgProgressiveSplit1TB)&gt;0,0,CfgProgressiveSplit1TB)),0),MIN(MAX(AR2-((0)+IF(COUNTBLANK(CfgProgressiveSplit1TB)&gt;0,0,CfgProgressiveSplit1TB)),0),CfgProgressiveSplit2TB)))*CfgProgressiveSplit2PricePerTBPerMonth+(IF(COUNTBLANK(CfgProgressiveSplit3TB)&gt;0,MAX(AR2-(((0)+IF(COUNTBLANK(CfgProgressiveSplit1TB)&gt;0,0,CfgProgressiveSplit1TB))+IF(COUNTBLANK(CfgProgressiveSplit2TB)&gt;0,0,CfgProgressiveSplit2TB)),0),MIN(MAX(AR2-(((0)+IF(COUNTBLANK(CfgProgressiveSplit1TB)&gt;0,0,CfgProgressiveSplit1TB))+IF(COUNTBLANK(CfgProgressiveSplit2TB)&gt;0,0,CfgProgressiveSplit2TB)),0),CfgProgressiveSplit3TB)))*CfgProgressiveSplit3PricePerTBPerMonth+(IF(COUNTBLANK(CfgProgressiveSplit4TB)&gt;0,MAX(AR2-((((0)+IF(COUNTBLANK(CfgProgressiveSplit1TB)&gt;0,0,CfgProgressiveSplit1TB))+IF(COUNTBLANK(CfgProgressiveSplit2TB)&gt;0,0,CfgProgressiveSplit2TB))+IF(COUNTBLANK(CfgProgressiveSplit3TB)&gt;0,0,CfgProgressiveSplit3TB)),0),MIN(MAX(A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R2,6)))*(CfgCommitmentPricePerTBPerMonth/CfgFlexiblePricePerTBPerMonth),6)),CfgCommitmentPricePerTBPerMonth))*(IF(AND(LOWER(CfgPricingModel)="progressive",41&lt;CfgIntroductoryFreeMonths),0,IF(AR2&lt;CfgDiscountedPriceThresholdTB,CfgDiscountedPriceFactor,1))),2)</f>
        <v>0</v>
      </c>
      <c r="AS12" s="5">
        <f>ROUND(AS3*(IF(LOWER(CfgPricingModel)="progressive",IF(CfgFlexiblePricePerTBPerMonth=0,0,ROUND((IF(AS2&lt;=0,0,ROUND(((IF(COUNTBLANK(CfgProgressiveSplit1TB)&gt;0,MAX(AS2-(0),0),MIN(MAX(AS2-(0),0),CfgProgressiveSplit1TB)))*CfgProgressiveSplit1PricePerTBPerMonth+(IF(COUNTBLANK(CfgProgressiveSplit2TB)&gt;0,MAX(AS2-((0)+IF(COUNTBLANK(CfgProgressiveSplit1TB)&gt;0,0,CfgProgressiveSplit1TB)),0),MIN(MAX(AS2-((0)+IF(COUNTBLANK(CfgProgressiveSplit1TB)&gt;0,0,CfgProgressiveSplit1TB)),0),CfgProgressiveSplit2TB)))*CfgProgressiveSplit2PricePerTBPerMonth+(IF(COUNTBLANK(CfgProgressiveSplit3TB)&gt;0,MAX(AS2-(((0)+IF(COUNTBLANK(CfgProgressiveSplit1TB)&gt;0,0,CfgProgressiveSplit1TB))+IF(COUNTBLANK(CfgProgressiveSplit2TB)&gt;0,0,CfgProgressiveSplit2TB)),0),MIN(MAX(AS2-(((0)+IF(COUNTBLANK(CfgProgressiveSplit1TB)&gt;0,0,CfgProgressiveSplit1TB))+IF(COUNTBLANK(CfgProgressiveSplit2TB)&gt;0,0,CfgProgressiveSplit2TB)),0),CfgProgressiveSplit3TB)))*CfgProgressiveSplit3PricePerTBPerMonth+(IF(COUNTBLANK(CfgProgressiveSplit4TB)&gt;0,MAX(AS2-((((0)+IF(COUNTBLANK(CfgProgressiveSplit1TB)&gt;0,0,CfgProgressiveSplit1TB))+IF(COUNTBLANK(CfgProgressiveSplit2TB)&gt;0,0,CfgProgressiveSplit2TB))+IF(COUNTBLANK(CfgProgressiveSplit3TB)&gt;0,0,CfgProgressiveSplit3TB)),0),MIN(MAX(A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S2,6)))*(CfgCommitmentPricePerTBPerMonth/CfgFlexiblePricePerTBPerMonth),6)),CfgCommitmentPricePerTBPerMonth))*(IF(AND(LOWER(CfgPricingModel)="progressive",42&lt;CfgIntroductoryFreeMonths),0,IF(AS2&lt;CfgDiscountedPriceThresholdTB,CfgDiscountedPriceFactor,1))),2)</f>
        <v>0</v>
      </c>
      <c r="AT12" s="5">
        <f>ROUND(AT3*(IF(LOWER(CfgPricingModel)="progressive",IF(CfgFlexiblePricePerTBPerMonth=0,0,ROUND((IF(AT2&lt;=0,0,ROUND(((IF(COUNTBLANK(CfgProgressiveSplit1TB)&gt;0,MAX(AT2-(0),0),MIN(MAX(AT2-(0),0),CfgProgressiveSplit1TB)))*CfgProgressiveSplit1PricePerTBPerMonth+(IF(COUNTBLANK(CfgProgressiveSplit2TB)&gt;0,MAX(AT2-((0)+IF(COUNTBLANK(CfgProgressiveSplit1TB)&gt;0,0,CfgProgressiveSplit1TB)),0),MIN(MAX(AT2-((0)+IF(COUNTBLANK(CfgProgressiveSplit1TB)&gt;0,0,CfgProgressiveSplit1TB)),0),CfgProgressiveSplit2TB)))*CfgProgressiveSplit2PricePerTBPerMonth+(IF(COUNTBLANK(CfgProgressiveSplit3TB)&gt;0,MAX(AT2-(((0)+IF(COUNTBLANK(CfgProgressiveSplit1TB)&gt;0,0,CfgProgressiveSplit1TB))+IF(COUNTBLANK(CfgProgressiveSplit2TB)&gt;0,0,CfgProgressiveSplit2TB)),0),MIN(MAX(AT2-(((0)+IF(COUNTBLANK(CfgProgressiveSplit1TB)&gt;0,0,CfgProgressiveSplit1TB))+IF(COUNTBLANK(CfgProgressiveSplit2TB)&gt;0,0,CfgProgressiveSplit2TB)),0),CfgProgressiveSplit3TB)))*CfgProgressiveSplit3PricePerTBPerMonth+(IF(COUNTBLANK(CfgProgressiveSplit4TB)&gt;0,MAX(AT2-((((0)+IF(COUNTBLANK(CfgProgressiveSplit1TB)&gt;0,0,CfgProgressiveSplit1TB))+IF(COUNTBLANK(CfgProgressiveSplit2TB)&gt;0,0,CfgProgressiveSplit2TB))+IF(COUNTBLANK(CfgProgressiveSplit3TB)&gt;0,0,CfgProgressiveSplit3TB)),0),MIN(MAX(A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T2,6)))*(CfgCommitmentPricePerTBPerMonth/CfgFlexiblePricePerTBPerMonth),6)),CfgCommitmentPricePerTBPerMonth))*(IF(AND(LOWER(CfgPricingModel)="progressive",43&lt;CfgIntroductoryFreeMonths),0,IF(AT2&lt;CfgDiscountedPriceThresholdTB,CfgDiscountedPriceFactor,1))),2)</f>
        <v>0</v>
      </c>
      <c r="AU12" s="5">
        <f>ROUND(AU3*(IF(LOWER(CfgPricingModel)="progressive",IF(CfgFlexiblePricePerTBPerMonth=0,0,ROUND((IF(AU2&lt;=0,0,ROUND(((IF(COUNTBLANK(CfgProgressiveSplit1TB)&gt;0,MAX(AU2-(0),0),MIN(MAX(AU2-(0),0),CfgProgressiveSplit1TB)))*CfgProgressiveSplit1PricePerTBPerMonth+(IF(COUNTBLANK(CfgProgressiveSplit2TB)&gt;0,MAX(AU2-((0)+IF(COUNTBLANK(CfgProgressiveSplit1TB)&gt;0,0,CfgProgressiveSplit1TB)),0),MIN(MAX(AU2-((0)+IF(COUNTBLANK(CfgProgressiveSplit1TB)&gt;0,0,CfgProgressiveSplit1TB)),0),CfgProgressiveSplit2TB)))*CfgProgressiveSplit2PricePerTBPerMonth+(IF(COUNTBLANK(CfgProgressiveSplit3TB)&gt;0,MAX(AU2-(((0)+IF(COUNTBLANK(CfgProgressiveSplit1TB)&gt;0,0,CfgProgressiveSplit1TB))+IF(COUNTBLANK(CfgProgressiveSplit2TB)&gt;0,0,CfgProgressiveSplit2TB)),0),MIN(MAX(AU2-(((0)+IF(COUNTBLANK(CfgProgressiveSplit1TB)&gt;0,0,CfgProgressiveSplit1TB))+IF(COUNTBLANK(CfgProgressiveSplit2TB)&gt;0,0,CfgProgressiveSplit2TB)),0),CfgProgressiveSplit3TB)))*CfgProgressiveSplit3PricePerTBPerMonth+(IF(COUNTBLANK(CfgProgressiveSplit4TB)&gt;0,MAX(AU2-((((0)+IF(COUNTBLANK(CfgProgressiveSplit1TB)&gt;0,0,CfgProgressiveSplit1TB))+IF(COUNTBLANK(CfgProgressiveSplit2TB)&gt;0,0,CfgProgressiveSplit2TB))+IF(COUNTBLANK(CfgProgressiveSplit3TB)&gt;0,0,CfgProgressiveSplit3TB)),0),MIN(MAX(A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U2,6)))*(CfgCommitmentPricePerTBPerMonth/CfgFlexiblePricePerTBPerMonth),6)),CfgCommitmentPricePerTBPerMonth))*(IF(AND(LOWER(CfgPricingModel)="progressive",44&lt;CfgIntroductoryFreeMonths),0,IF(AU2&lt;CfgDiscountedPriceThresholdTB,CfgDiscountedPriceFactor,1))),2)</f>
        <v>0</v>
      </c>
      <c r="AV12" s="5">
        <f>ROUND(AV3*(IF(LOWER(CfgPricingModel)="progressive",IF(CfgFlexiblePricePerTBPerMonth=0,0,ROUND((IF(AV2&lt;=0,0,ROUND(((IF(COUNTBLANK(CfgProgressiveSplit1TB)&gt;0,MAX(AV2-(0),0),MIN(MAX(AV2-(0),0),CfgProgressiveSplit1TB)))*CfgProgressiveSplit1PricePerTBPerMonth+(IF(COUNTBLANK(CfgProgressiveSplit2TB)&gt;0,MAX(AV2-((0)+IF(COUNTBLANK(CfgProgressiveSplit1TB)&gt;0,0,CfgProgressiveSplit1TB)),0),MIN(MAX(AV2-((0)+IF(COUNTBLANK(CfgProgressiveSplit1TB)&gt;0,0,CfgProgressiveSplit1TB)),0),CfgProgressiveSplit2TB)))*CfgProgressiveSplit2PricePerTBPerMonth+(IF(COUNTBLANK(CfgProgressiveSplit3TB)&gt;0,MAX(AV2-(((0)+IF(COUNTBLANK(CfgProgressiveSplit1TB)&gt;0,0,CfgProgressiveSplit1TB))+IF(COUNTBLANK(CfgProgressiveSplit2TB)&gt;0,0,CfgProgressiveSplit2TB)),0),MIN(MAX(AV2-(((0)+IF(COUNTBLANK(CfgProgressiveSplit1TB)&gt;0,0,CfgProgressiveSplit1TB))+IF(COUNTBLANK(CfgProgressiveSplit2TB)&gt;0,0,CfgProgressiveSplit2TB)),0),CfgProgressiveSplit3TB)))*CfgProgressiveSplit3PricePerTBPerMonth+(IF(COUNTBLANK(CfgProgressiveSplit4TB)&gt;0,MAX(AV2-((((0)+IF(COUNTBLANK(CfgProgressiveSplit1TB)&gt;0,0,CfgProgressiveSplit1TB))+IF(COUNTBLANK(CfgProgressiveSplit2TB)&gt;0,0,CfgProgressiveSplit2TB))+IF(COUNTBLANK(CfgProgressiveSplit3TB)&gt;0,0,CfgProgressiveSplit3TB)),0),MIN(MAX(A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V2,6)))*(CfgCommitmentPricePerTBPerMonth/CfgFlexiblePricePerTBPerMonth),6)),CfgCommitmentPricePerTBPerMonth))*(IF(AND(LOWER(CfgPricingModel)="progressive",45&lt;CfgIntroductoryFreeMonths),0,IF(AV2&lt;CfgDiscountedPriceThresholdTB,CfgDiscountedPriceFactor,1))),2)</f>
        <v>0</v>
      </c>
      <c r="AW12" s="5">
        <f>ROUND(AW3*(IF(LOWER(CfgPricingModel)="progressive",IF(CfgFlexiblePricePerTBPerMonth=0,0,ROUND((IF(AW2&lt;=0,0,ROUND(((IF(COUNTBLANK(CfgProgressiveSplit1TB)&gt;0,MAX(AW2-(0),0),MIN(MAX(AW2-(0),0),CfgProgressiveSplit1TB)))*CfgProgressiveSplit1PricePerTBPerMonth+(IF(COUNTBLANK(CfgProgressiveSplit2TB)&gt;0,MAX(AW2-((0)+IF(COUNTBLANK(CfgProgressiveSplit1TB)&gt;0,0,CfgProgressiveSplit1TB)),0),MIN(MAX(AW2-((0)+IF(COUNTBLANK(CfgProgressiveSplit1TB)&gt;0,0,CfgProgressiveSplit1TB)),0),CfgProgressiveSplit2TB)))*CfgProgressiveSplit2PricePerTBPerMonth+(IF(COUNTBLANK(CfgProgressiveSplit3TB)&gt;0,MAX(AW2-(((0)+IF(COUNTBLANK(CfgProgressiveSplit1TB)&gt;0,0,CfgProgressiveSplit1TB))+IF(COUNTBLANK(CfgProgressiveSplit2TB)&gt;0,0,CfgProgressiveSplit2TB)),0),MIN(MAX(AW2-(((0)+IF(COUNTBLANK(CfgProgressiveSplit1TB)&gt;0,0,CfgProgressiveSplit1TB))+IF(COUNTBLANK(CfgProgressiveSplit2TB)&gt;0,0,CfgProgressiveSplit2TB)),0),CfgProgressiveSplit3TB)))*CfgProgressiveSplit3PricePerTBPerMonth+(IF(COUNTBLANK(CfgProgressiveSplit4TB)&gt;0,MAX(AW2-((((0)+IF(COUNTBLANK(CfgProgressiveSplit1TB)&gt;0,0,CfgProgressiveSplit1TB))+IF(COUNTBLANK(CfgProgressiveSplit2TB)&gt;0,0,CfgProgressiveSplit2TB))+IF(COUNTBLANK(CfgProgressiveSplit3TB)&gt;0,0,CfgProgressiveSplit3TB)),0),MIN(MAX(A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W2,6)))*(CfgCommitmentPricePerTBPerMonth/CfgFlexiblePricePerTBPerMonth),6)),CfgCommitmentPricePerTBPerMonth))*(IF(AND(LOWER(CfgPricingModel)="progressive",46&lt;CfgIntroductoryFreeMonths),0,IF(AW2&lt;CfgDiscountedPriceThresholdTB,CfgDiscountedPriceFactor,1))),2)</f>
        <v>0</v>
      </c>
      <c r="AX12" s="5">
        <f>ROUND(AX3*(IF(LOWER(CfgPricingModel)="progressive",IF(CfgFlexiblePricePerTBPerMonth=0,0,ROUND((IF(AX2&lt;=0,0,ROUND(((IF(COUNTBLANK(CfgProgressiveSplit1TB)&gt;0,MAX(AX2-(0),0),MIN(MAX(AX2-(0),0),CfgProgressiveSplit1TB)))*CfgProgressiveSplit1PricePerTBPerMonth+(IF(COUNTBLANK(CfgProgressiveSplit2TB)&gt;0,MAX(AX2-((0)+IF(COUNTBLANK(CfgProgressiveSplit1TB)&gt;0,0,CfgProgressiveSplit1TB)),0),MIN(MAX(AX2-((0)+IF(COUNTBLANK(CfgProgressiveSplit1TB)&gt;0,0,CfgProgressiveSplit1TB)),0),CfgProgressiveSplit2TB)))*CfgProgressiveSplit2PricePerTBPerMonth+(IF(COUNTBLANK(CfgProgressiveSplit3TB)&gt;0,MAX(AX2-(((0)+IF(COUNTBLANK(CfgProgressiveSplit1TB)&gt;0,0,CfgProgressiveSplit1TB))+IF(COUNTBLANK(CfgProgressiveSplit2TB)&gt;0,0,CfgProgressiveSplit2TB)),0),MIN(MAX(AX2-(((0)+IF(COUNTBLANK(CfgProgressiveSplit1TB)&gt;0,0,CfgProgressiveSplit1TB))+IF(COUNTBLANK(CfgProgressiveSplit2TB)&gt;0,0,CfgProgressiveSplit2TB)),0),CfgProgressiveSplit3TB)))*CfgProgressiveSplit3PricePerTBPerMonth+(IF(COUNTBLANK(CfgProgressiveSplit4TB)&gt;0,MAX(AX2-((((0)+IF(COUNTBLANK(CfgProgressiveSplit1TB)&gt;0,0,CfgProgressiveSplit1TB))+IF(COUNTBLANK(CfgProgressiveSplit2TB)&gt;0,0,CfgProgressiveSplit2TB))+IF(COUNTBLANK(CfgProgressiveSplit3TB)&gt;0,0,CfgProgressiveSplit3TB)),0),MIN(MAX(A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X2,6)))*(CfgCommitmentPricePerTBPerMonth/CfgFlexiblePricePerTBPerMonth),6)),CfgCommitmentPricePerTBPerMonth))*(IF(AND(LOWER(CfgPricingModel)="progressive",47&lt;CfgIntroductoryFreeMonths),0,IF(AX2&lt;CfgDiscountedPriceThresholdTB,CfgDiscountedPriceFactor,1))),2)</f>
        <v>0</v>
      </c>
    </row>
    <row r="13" spans="1:50">
      <c r="A13" t="s">
        <v>84</v>
      </c>
      <c r="B13" t="s">
        <v>21</v>
      </c>
      <c r="C13" s="5">
        <f>ROUND(MAX(C2-C3,0)*(IF(LOWER(CfgPricingModel)="progressive",IF(C2&lt;=0,0,ROUND(((IF(COUNTBLANK(CfgProgressiveSplit1TB)&gt;0,MAX(C2-(0),0),MIN(MAX(C2-(0),0),CfgProgressiveSplit1TB)))*CfgProgressiveSplit1PricePerTBPerMonth+(IF(COUNTBLANK(CfgProgressiveSplit2TB)&gt;0,MAX(C2-((0)+IF(COUNTBLANK(CfgProgressiveSplit1TB)&gt;0,0,CfgProgressiveSplit1TB)),0),MIN(MAX(C2-((0)+IF(COUNTBLANK(CfgProgressiveSplit1TB)&gt;0,0,CfgProgressiveSplit1TB)),0),CfgProgressiveSplit2TB)))*CfgProgressiveSplit2PricePerTBPerMonth+(IF(COUNTBLANK(CfgProgressiveSplit3TB)&gt;0,MAX(C2-(((0)+IF(COUNTBLANK(CfgProgressiveSplit1TB)&gt;0,0,CfgProgressiveSplit1TB))+IF(COUNTBLANK(CfgProgressiveSplit2TB)&gt;0,0,CfgProgressiveSplit2TB)),0),MIN(MAX(C2-(((0)+IF(COUNTBLANK(CfgProgressiveSplit1TB)&gt;0,0,CfgProgressiveSplit1TB))+IF(COUNTBLANK(CfgProgressiveSplit2TB)&gt;0,0,CfgProgressiveSplit2TB)),0),CfgProgressiveSplit3TB)))*CfgProgressiveSplit3PricePerTBPerMonth+(IF(COUNTBLANK(CfgProgressiveSplit4TB)&gt;0,MAX(C2-((((0)+IF(COUNTBLANK(CfgProgressiveSplit1TB)&gt;0,0,CfgProgressiveSplit1TB))+IF(COUNTBLANK(CfgProgressiveSplit2TB)&gt;0,0,CfgProgressiveSplit2TB))+IF(COUNTBLANK(CfgProgressiveSplit3TB)&gt;0,0,CfgProgressiveSplit3TB)),0),MIN(MAX(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C2,6)),CfgFlexiblePricePerTBPerMonth))*(IF(AND(LOWER(CfgPricingModel)="progressive",0&lt;CfgIntroductoryFreeMonths),0,IF(C2&lt;CfgDiscountedPriceThresholdTB,CfgDiscountedPriceFactor,1))),2)</f>
        <v>875</v>
      </c>
      <c r="D13" s="5">
        <f>ROUND(MAX(D2-D3,0)*(IF(LOWER(CfgPricingModel)="progressive",IF(D2&lt;=0,0,ROUND(((IF(COUNTBLANK(CfgProgressiveSplit1TB)&gt;0,MAX(D2-(0),0),MIN(MAX(D2-(0),0),CfgProgressiveSplit1TB)))*CfgProgressiveSplit1PricePerTBPerMonth+(IF(COUNTBLANK(CfgProgressiveSplit2TB)&gt;0,MAX(D2-((0)+IF(COUNTBLANK(CfgProgressiveSplit1TB)&gt;0,0,CfgProgressiveSplit1TB)),0),MIN(MAX(D2-((0)+IF(COUNTBLANK(CfgProgressiveSplit1TB)&gt;0,0,CfgProgressiveSplit1TB)),0),CfgProgressiveSplit2TB)))*CfgProgressiveSplit2PricePerTBPerMonth+(IF(COUNTBLANK(CfgProgressiveSplit3TB)&gt;0,MAX(D2-(((0)+IF(COUNTBLANK(CfgProgressiveSplit1TB)&gt;0,0,CfgProgressiveSplit1TB))+IF(COUNTBLANK(CfgProgressiveSplit2TB)&gt;0,0,CfgProgressiveSplit2TB)),0),MIN(MAX(D2-(((0)+IF(COUNTBLANK(CfgProgressiveSplit1TB)&gt;0,0,CfgProgressiveSplit1TB))+IF(COUNTBLANK(CfgProgressiveSplit2TB)&gt;0,0,CfgProgressiveSplit2TB)),0),CfgProgressiveSplit3TB)))*CfgProgressiveSplit3PricePerTBPerMonth+(IF(COUNTBLANK(CfgProgressiveSplit4TB)&gt;0,MAX(D2-((((0)+IF(COUNTBLANK(CfgProgressiveSplit1TB)&gt;0,0,CfgProgressiveSplit1TB))+IF(COUNTBLANK(CfgProgressiveSplit2TB)&gt;0,0,CfgProgressiveSplit2TB))+IF(COUNTBLANK(CfgProgressiveSplit3TB)&gt;0,0,CfgProgressiveSplit3TB)),0),MIN(MAX(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D2,6)),CfgFlexiblePricePerTBPerMonth))*(IF(AND(LOWER(CfgPricingModel)="progressive",1&lt;CfgIntroductoryFreeMonths),0,IF(D2&lt;CfgDiscountedPriceThresholdTB,CfgDiscountedPriceFactor,1))),2)</f>
        <v>892.5</v>
      </c>
      <c r="E13" s="5">
        <f>ROUND(MAX(E2-E3,0)*(IF(LOWER(CfgPricingModel)="progressive",IF(E2&lt;=0,0,ROUND(((IF(COUNTBLANK(CfgProgressiveSplit1TB)&gt;0,MAX(E2-(0),0),MIN(MAX(E2-(0),0),CfgProgressiveSplit1TB)))*CfgProgressiveSplit1PricePerTBPerMonth+(IF(COUNTBLANK(CfgProgressiveSplit2TB)&gt;0,MAX(E2-((0)+IF(COUNTBLANK(CfgProgressiveSplit1TB)&gt;0,0,CfgProgressiveSplit1TB)),0),MIN(MAX(E2-((0)+IF(COUNTBLANK(CfgProgressiveSplit1TB)&gt;0,0,CfgProgressiveSplit1TB)),0),CfgProgressiveSplit2TB)))*CfgProgressiveSplit2PricePerTBPerMonth+(IF(COUNTBLANK(CfgProgressiveSplit3TB)&gt;0,MAX(E2-(((0)+IF(COUNTBLANK(CfgProgressiveSplit1TB)&gt;0,0,CfgProgressiveSplit1TB))+IF(COUNTBLANK(CfgProgressiveSplit2TB)&gt;0,0,CfgProgressiveSplit2TB)),0),MIN(MAX(E2-(((0)+IF(COUNTBLANK(CfgProgressiveSplit1TB)&gt;0,0,CfgProgressiveSplit1TB))+IF(COUNTBLANK(CfgProgressiveSplit2TB)&gt;0,0,CfgProgressiveSplit2TB)),0),CfgProgressiveSplit3TB)))*CfgProgressiveSplit3PricePerTBPerMonth+(IF(COUNTBLANK(CfgProgressiveSplit4TB)&gt;0,MAX(E2-((((0)+IF(COUNTBLANK(CfgProgressiveSplit1TB)&gt;0,0,CfgProgressiveSplit1TB))+IF(COUNTBLANK(CfgProgressiveSplit2TB)&gt;0,0,CfgProgressiveSplit2TB))+IF(COUNTBLANK(CfgProgressiveSplit3TB)&gt;0,0,CfgProgressiveSplit3TB)),0),MIN(MAX(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E2,6)),CfgFlexiblePricePerTBPerMonth))*(IF(AND(LOWER(CfgPricingModel)="progressive",2&lt;CfgIntroductoryFreeMonths),0,IF(E2&lt;CfgDiscountedPriceThresholdTB,CfgDiscountedPriceFactor,1))),2)</f>
        <v>910</v>
      </c>
      <c r="F13" s="5">
        <f>ROUND(MAX(F2-F3,0)*(IF(LOWER(CfgPricingModel)="progressive",IF(F2&lt;=0,0,ROUND(((IF(COUNTBLANK(CfgProgressiveSplit1TB)&gt;0,MAX(F2-(0),0),MIN(MAX(F2-(0),0),CfgProgressiveSplit1TB)))*CfgProgressiveSplit1PricePerTBPerMonth+(IF(COUNTBLANK(CfgProgressiveSplit2TB)&gt;0,MAX(F2-((0)+IF(COUNTBLANK(CfgProgressiveSplit1TB)&gt;0,0,CfgProgressiveSplit1TB)),0),MIN(MAX(F2-((0)+IF(COUNTBLANK(CfgProgressiveSplit1TB)&gt;0,0,CfgProgressiveSplit1TB)),0),CfgProgressiveSplit2TB)))*CfgProgressiveSplit2PricePerTBPerMonth+(IF(COUNTBLANK(CfgProgressiveSplit3TB)&gt;0,MAX(F2-(((0)+IF(COUNTBLANK(CfgProgressiveSplit1TB)&gt;0,0,CfgProgressiveSplit1TB))+IF(COUNTBLANK(CfgProgressiveSplit2TB)&gt;0,0,CfgProgressiveSplit2TB)),0),MIN(MAX(F2-(((0)+IF(COUNTBLANK(CfgProgressiveSplit1TB)&gt;0,0,CfgProgressiveSplit1TB))+IF(COUNTBLANK(CfgProgressiveSplit2TB)&gt;0,0,CfgProgressiveSplit2TB)),0),CfgProgressiveSplit3TB)))*CfgProgressiveSplit3PricePerTBPerMonth+(IF(COUNTBLANK(CfgProgressiveSplit4TB)&gt;0,MAX(F2-((((0)+IF(COUNTBLANK(CfgProgressiveSplit1TB)&gt;0,0,CfgProgressiveSplit1TB))+IF(COUNTBLANK(CfgProgressiveSplit2TB)&gt;0,0,CfgProgressiveSplit2TB))+IF(COUNTBLANK(CfgProgressiveSplit3TB)&gt;0,0,CfgProgressiveSplit3TB)),0),MIN(MAX(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F2,6)),CfgFlexiblePricePerTBPerMonth))*(IF(AND(LOWER(CfgPricingModel)="progressive",3&lt;CfgIntroductoryFreeMonths),0,IF(F2&lt;CfgDiscountedPriceThresholdTB,CfgDiscountedPriceFactor,1))),2)</f>
        <v>927.5</v>
      </c>
      <c r="G13" s="5">
        <f>ROUND(MAX(G2-G3,0)*(IF(LOWER(CfgPricingModel)="progressive",IF(G2&lt;=0,0,ROUND(((IF(COUNTBLANK(CfgProgressiveSplit1TB)&gt;0,MAX(G2-(0),0),MIN(MAX(G2-(0),0),CfgProgressiveSplit1TB)))*CfgProgressiveSplit1PricePerTBPerMonth+(IF(COUNTBLANK(CfgProgressiveSplit2TB)&gt;0,MAX(G2-((0)+IF(COUNTBLANK(CfgProgressiveSplit1TB)&gt;0,0,CfgProgressiveSplit1TB)),0),MIN(MAX(G2-((0)+IF(COUNTBLANK(CfgProgressiveSplit1TB)&gt;0,0,CfgProgressiveSplit1TB)),0),CfgProgressiveSplit2TB)))*CfgProgressiveSplit2PricePerTBPerMonth+(IF(COUNTBLANK(CfgProgressiveSplit3TB)&gt;0,MAX(G2-(((0)+IF(COUNTBLANK(CfgProgressiveSplit1TB)&gt;0,0,CfgProgressiveSplit1TB))+IF(COUNTBLANK(CfgProgressiveSplit2TB)&gt;0,0,CfgProgressiveSplit2TB)),0),MIN(MAX(G2-(((0)+IF(COUNTBLANK(CfgProgressiveSplit1TB)&gt;0,0,CfgProgressiveSplit1TB))+IF(COUNTBLANK(CfgProgressiveSplit2TB)&gt;0,0,CfgProgressiveSplit2TB)),0),CfgProgressiveSplit3TB)))*CfgProgressiveSplit3PricePerTBPerMonth+(IF(COUNTBLANK(CfgProgressiveSplit4TB)&gt;0,MAX(G2-((((0)+IF(COUNTBLANK(CfgProgressiveSplit1TB)&gt;0,0,CfgProgressiveSplit1TB))+IF(COUNTBLANK(CfgProgressiveSplit2TB)&gt;0,0,CfgProgressiveSplit2TB))+IF(COUNTBLANK(CfgProgressiveSplit3TB)&gt;0,0,CfgProgressiveSplit3TB)),0),MIN(MAX(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G2,6)),CfgFlexiblePricePerTBPerMonth))*(IF(AND(LOWER(CfgPricingModel)="progressive",4&lt;CfgIntroductoryFreeMonths),0,IF(G2&lt;CfgDiscountedPriceThresholdTB,CfgDiscountedPriceFactor,1))),2)</f>
        <v>945</v>
      </c>
      <c r="H13" s="5">
        <f>ROUND(MAX(H2-H3,0)*(IF(LOWER(CfgPricingModel)="progressive",IF(H2&lt;=0,0,ROUND(((IF(COUNTBLANK(CfgProgressiveSplit1TB)&gt;0,MAX(H2-(0),0),MIN(MAX(H2-(0),0),CfgProgressiveSplit1TB)))*CfgProgressiveSplit1PricePerTBPerMonth+(IF(COUNTBLANK(CfgProgressiveSplit2TB)&gt;0,MAX(H2-((0)+IF(COUNTBLANK(CfgProgressiveSplit1TB)&gt;0,0,CfgProgressiveSplit1TB)),0),MIN(MAX(H2-((0)+IF(COUNTBLANK(CfgProgressiveSplit1TB)&gt;0,0,CfgProgressiveSplit1TB)),0),CfgProgressiveSplit2TB)))*CfgProgressiveSplit2PricePerTBPerMonth+(IF(COUNTBLANK(CfgProgressiveSplit3TB)&gt;0,MAX(H2-(((0)+IF(COUNTBLANK(CfgProgressiveSplit1TB)&gt;0,0,CfgProgressiveSplit1TB))+IF(COUNTBLANK(CfgProgressiveSplit2TB)&gt;0,0,CfgProgressiveSplit2TB)),0),MIN(MAX(H2-(((0)+IF(COUNTBLANK(CfgProgressiveSplit1TB)&gt;0,0,CfgProgressiveSplit1TB))+IF(COUNTBLANK(CfgProgressiveSplit2TB)&gt;0,0,CfgProgressiveSplit2TB)),0),CfgProgressiveSplit3TB)))*CfgProgressiveSplit3PricePerTBPerMonth+(IF(COUNTBLANK(CfgProgressiveSplit4TB)&gt;0,MAX(H2-((((0)+IF(COUNTBLANK(CfgProgressiveSplit1TB)&gt;0,0,CfgProgressiveSplit1TB))+IF(COUNTBLANK(CfgProgressiveSplit2TB)&gt;0,0,CfgProgressiveSplit2TB))+IF(COUNTBLANK(CfgProgressiveSplit3TB)&gt;0,0,CfgProgressiveSplit3TB)),0),MIN(MAX(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H2,6)),CfgFlexiblePricePerTBPerMonth))*(IF(AND(LOWER(CfgPricingModel)="progressive",5&lt;CfgIntroductoryFreeMonths),0,IF(H2&lt;CfgDiscountedPriceThresholdTB,CfgDiscountedPriceFactor,1))),2)</f>
        <v>962.5</v>
      </c>
      <c r="I13" s="5">
        <f>ROUND(MAX(I2-I3,0)*(IF(LOWER(CfgPricingModel)="progressive",IF(I2&lt;=0,0,ROUND(((IF(COUNTBLANK(CfgProgressiveSplit1TB)&gt;0,MAX(I2-(0),0),MIN(MAX(I2-(0),0),CfgProgressiveSplit1TB)))*CfgProgressiveSplit1PricePerTBPerMonth+(IF(COUNTBLANK(CfgProgressiveSplit2TB)&gt;0,MAX(I2-((0)+IF(COUNTBLANK(CfgProgressiveSplit1TB)&gt;0,0,CfgProgressiveSplit1TB)),0),MIN(MAX(I2-((0)+IF(COUNTBLANK(CfgProgressiveSplit1TB)&gt;0,0,CfgProgressiveSplit1TB)),0),CfgProgressiveSplit2TB)))*CfgProgressiveSplit2PricePerTBPerMonth+(IF(COUNTBLANK(CfgProgressiveSplit3TB)&gt;0,MAX(I2-(((0)+IF(COUNTBLANK(CfgProgressiveSplit1TB)&gt;0,0,CfgProgressiveSplit1TB))+IF(COUNTBLANK(CfgProgressiveSplit2TB)&gt;0,0,CfgProgressiveSplit2TB)),0),MIN(MAX(I2-(((0)+IF(COUNTBLANK(CfgProgressiveSplit1TB)&gt;0,0,CfgProgressiveSplit1TB))+IF(COUNTBLANK(CfgProgressiveSplit2TB)&gt;0,0,CfgProgressiveSplit2TB)),0),CfgProgressiveSplit3TB)))*CfgProgressiveSplit3PricePerTBPerMonth+(IF(COUNTBLANK(CfgProgressiveSplit4TB)&gt;0,MAX(I2-((((0)+IF(COUNTBLANK(CfgProgressiveSplit1TB)&gt;0,0,CfgProgressiveSplit1TB))+IF(COUNTBLANK(CfgProgressiveSplit2TB)&gt;0,0,CfgProgressiveSplit2TB))+IF(COUNTBLANK(CfgProgressiveSplit3TB)&gt;0,0,CfgProgressiveSplit3TB)),0),MIN(MAX(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I2,6)),CfgFlexiblePricePerTBPerMonth))*(IF(AND(LOWER(CfgPricingModel)="progressive",6&lt;CfgIntroductoryFreeMonths),0,IF(I2&lt;CfgDiscountedPriceThresholdTB,CfgDiscountedPriceFactor,1))),2)</f>
        <v>980</v>
      </c>
      <c r="J13" s="5">
        <f>ROUND(MAX(J2-J3,0)*(IF(LOWER(CfgPricingModel)="progressive",IF(J2&lt;=0,0,ROUND(((IF(COUNTBLANK(CfgProgressiveSplit1TB)&gt;0,MAX(J2-(0),0),MIN(MAX(J2-(0),0),CfgProgressiveSplit1TB)))*CfgProgressiveSplit1PricePerTBPerMonth+(IF(COUNTBLANK(CfgProgressiveSplit2TB)&gt;0,MAX(J2-((0)+IF(COUNTBLANK(CfgProgressiveSplit1TB)&gt;0,0,CfgProgressiveSplit1TB)),0),MIN(MAX(J2-((0)+IF(COUNTBLANK(CfgProgressiveSplit1TB)&gt;0,0,CfgProgressiveSplit1TB)),0),CfgProgressiveSplit2TB)))*CfgProgressiveSplit2PricePerTBPerMonth+(IF(COUNTBLANK(CfgProgressiveSplit3TB)&gt;0,MAX(J2-(((0)+IF(COUNTBLANK(CfgProgressiveSplit1TB)&gt;0,0,CfgProgressiveSplit1TB))+IF(COUNTBLANK(CfgProgressiveSplit2TB)&gt;0,0,CfgProgressiveSplit2TB)),0),MIN(MAX(J2-(((0)+IF(COUNTBLANK(CfgProgressiveSplit1TB)&gt;0,0,CfgProgressiveSplit1TB))+IF(COUNTBLANK(CfgProgressiveSplit2TB)&gt;0,0,CfgProgressiveSplit2TB)),0),CfgProgressiveSplit3TB)))*CfgProgressiveSplit3PricePerTBPerMonth+(IF(COUNTBLANK(CfgProgressiveSplit4TB)&gt;0,MAX(J2-((((0)+IF(COUNTBLANK(CfgProgressiveSplit1TB)&gt;0,0,CfgProgressiveSplit1TB))+IF(COUNTBLANK(CfgProgressiveSplit2TB)&gt;0,0,CfgProgressiveSplit2TB))+IF(COUNTBLANK(CfgProgressiveSplit3TB)&gt;0,0,CfgProgressiveSplit3TB)),0),MIN(MAX(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J2,6)),CfgFlexiblePricePerTBPerMonth))*(IF(AND(LOWER(CfgPricingModel)="progressive",7&lt;CfgIntroductoryFreeMonths),0,IF(J2&lt;CfgDiscountedPriceThresholdTB,CfgDiscountedPriceFactor,1))),2)</f>
        <v>997.5</v>
      </c>
      <c r="K13" s="5">
        <f>ROUND(MAX(K2-K3,0)*(IF(LOWER(CfgPricingModel)="progressive",IF(K2&lt;=0,0,ROUND(((IF(COUNTBLANK(CfgProgressiveSplit1TB)&gt;0,MAX(K2-(0),0),MIN(MAX(K2-(0),0),CfgProgressiveSplit1TB)))*CfgProgressiveSplit1PricePerTBPerMonth+(IF(COUNTBLANK(CfgProgressiveSplit2TB)&gt;0,MAX(K2-((0)+IF(COUNTBLANK(CfgProgressiveSplit1TB)&gt;0,0,CfgProgressiveSplit1TB)),0),MIN(MAX(K2-((0)+IF(COUNTBLANK(CfgProgressiveSplit1TB)&gt;0,0,CfgProgressiveSplit1TB)),0),CfgProgressiveSplit2TB)))*CfgProgressiveSplit2PricePerTBPerMonth+(IF(COUNTBLANK(CfgProgressiveSplit3TB)&gt;0,MAX(K2-(((0)+IF(COUNTBLANK(CfgProgressiveSplit1TB)&gt;0,0,CfgProgressiveSplit1TB))+IF(COUNTBLANK(CfgProgressiveSplit2TB)&gt;0,0,CfgProgressiveSplit2TB)),0),MIN(MAX(K2-(((0)+IF(COUNTBLANK(CfgProgressiveSplit1TB)&gt;0,0,CfgProgressiveSplit1TB))+IF(COUNTBLANK(CfgProgressiveSplit2TB)&gt;0,0,CfgProgressiveSplit2TB)),0),CfgProgressiveSplit3TB)))*CfgProgressiveSplit3PricePerTBPerMonth+(IF(COUNTBLANK(CfgProgressiveSplit4TB)&gt;0,MAX(K2-((((0)+IF(COUNTBLANK(CfgProgressiveSplit1TB)&gt;0,0,CfgProgressiveSplit1TB))+IF(COUNTBLANK(CfgProgressiveSplit2TB)&gt;0,0,CfgProgressiveSplit2TB))+IF(COUNTBLANK(CfgProgressiveSplit3TB)&gt;0,0,CfgProgressiveSplit3TB)),0),MIN(MAX(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K2,6)),CfgFlexiblePricePerTBPerMonth))*(IF(AND(LOWER(CfgPricingModel)="progressive",8&lt;CfgIntroductoryFreeMonths),0,IF(K2&lt;CfgDiscountedPriceThresholdTB,CfgDiscountedPriceFactor,1))),2)</f>
        <v>1015</v>
      </c>
      <c r="L13" s="5">
        <f>ROUND(MAX(L2-L3,0)*(IF(LOWER(CfgPricingModel)="progressive",IF(L2&lt;=0,0,ROUND(((IF(COUNTBLANK(CfgProgressiveSplit1TB)&gt;0,MAX(L2-(0),0),MIN(MAX(L2-(0),0),CfgProgressiveSplit1TB)))*CfgProgressiveSplit1PricePerTBPerMonth+(IF(COUNTBLANK(CfgProgressiveSplit2TB)&gt;0,MAX(L2-((0)+IF(COUNTBLANK(CfgProgressiveSplit1TB)&gt;0,0,CfgProgressiveSplit1TB)),0),MIN(MAX(L2-((0)+IF(COUNTBLANK(CfgProgressiveSplit1TB)&gt;0,0,CfgProgressiveSplit1TB)),0),CfgProgressiveSplit2TB)))*CfgProgressiveSplit2PricePerTBPerMonth+(IF(COUNTBLANK(CfgProgressiveSplit3TB)&gt;0,MAX(L2-(((0)+IF(COUNTBLANK(CfgProgressiveSplit1TB)&gt;0,0,CfgProgressiveSplit1TB))+IF(COUNTBLANK(CfgProgressiveSplit2TB)&gt;0,0,CfgProgressiveSplit2TB)),0),MIN(MAX(L2-(((0)+IF(COUNTBLANK(CfgProgressiveSplit1TB)&gt;0,0,CfgProgressiveSplit1TB))+IF(COUNTBLANK(CfgProgressiveSplit2TB)&gt;0,0,CfgProgressiveSplit2TB)),0),CfgProgressiveSplit3TB)))*CfgProgressiveSplit3PricePerTBPerMonth+(IF(COUNTBLANK(CfgProgressiveSplit4TB)&gt;0,MAX(L2-((((0)+IF(COUNTBLANK(CfgProgressiveSplit1TB)&gt;0,0,CfgProgressiveSplit1TB))+IF(COUNTBLANK(CfgProgressiveSplit2TB)&gt;0,0,CfgProgressiveSplit2TB))+IF(COUNTBLANK(CfgProgressiveSplit3TB)&gt;0,0,CfgProgressiveSplit3TB)),0),MIN(MAX(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L2,6)),CfgFlexiblePricePerTBPerMonth))*(IF(AND(LOWER(CfgPricingModel)="progressive",9&lt;CfgIntroductoryFreeMonths),0,IF(L2&lt;CfgDiscountedPriceThresholdTB,CfgDiscountedPriceFactor,1))),2)</f>
        <v>1032.5</v>
      </c>
      <c r="M13" s="5">
        <f>ROUND(MAX(M2-M3,0)*(IF(LOWER(CfgPricingModel)="progressive",IF(M2&lt;=0,0,ROUND(((IF(COUNTBLANK(CfgProgressiveSplit1TB)&gt;0,MAX(M2-(0),0),MIN(MAX(M2-(0),0),CfgProgressiveSplit1TB)))*CfgProgressiveSplit1PricePerTBPerMonth+(IF(COUNTBLANK(CfgProgressiveSplit2TB)&gt;0,MAX(M2-((0)+IF(COUNTBLANK(CfgProgressiveSplit1TB)&gt;0,0,CfgProgressiveSplit1TB)),0),MIN(MAX(M2-((0)+IF(COUNTBLANK(CfgProgressiveSplit1TB)&gt;0,0,CfgProgressiveSplit1TB)),0),CfgProgressiveSplit2TB)))*CfgProgressiveSplit2PricePerTBPerMonth+(IF(COUNTBLANK(CfgProgressiveSplit3TB)&gt;0,MAX(M2-(((0)+IF(COUNTBLANK(CfgProgressiveSplit1TB)&gt;0,0,CfgProgressiveSplit1TB))+IF(COUNTBLANK(CfgProgressiveSplit2TB)&gt;0,0,CfgProgressiveSplit2TB)),0),MIN(MAX(M2-(((0)+IF(COUNTBLANK(CfgProgressiveSplit1TB)&gt;0,0,CfgProgressiveSplit1TB))+IF(COUNTBLANK(CfgProgressiveSplit2TB)&gt;0,0,CfgProgressiveSplit2TB)),0),CfgProgressiveSplit3TB)))*CfgProgressiveSplit3PricePerTBPerMonth+(IF(COUNTBLANK(CfgProgressiveSplit4TB)&gt;0,MAX(M2-((((0)+IF(COUNTBLANK(CfgProgressiveSplit1TB)&gt;0,0,CfgProgressiveSplit1TB))+IF(COUNTBLANK(CfgProgressiveSplit2TB)&gt;0,0,CfgProgressiveSplit2TB))+IF(COUNTBLANK(CfgProgressiveSplit3TB)&gt;0,0,CfgProgressiveSplit3TB)),0),MIN(MAX(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M2,6)),CfgFlexiblePricePerTBPerMonth))*(IF(AND(LOWER(CfgPricingModel)="progressive",10&lt;CfgIntroductoryFreeMonths),0,IF(M2&lt;CfgDiscountedPriceThresholdTB,CfgDiscountedPriceFactor,1))),2)</f>
        <v>1050</v>
      </c>
      <c r="N13" s="5">
        <f>ROUND(MAX(N2-N3,0)*(IF(LOWER(CfgPricingModel)="progressive",IF(N2&lt;=0,0,ROUND(((IF(COUNTBLANK(CfgProgressiveSplit1TB)&gt;0,MAX(N2-(0),0),MIN(MAX(N2-(0),0),CfgProgressiveSplit1TB)))*CfgProgressiveSplit1PricePerTBPerMonth+(IF(COUNTBLANK(CfgProgressiveSplit2TB)&gt;0,MAX(N2-((0)+IF(COUNTBLANK(CfgProgressiveSplit1TB)&gt;0,0,CfgProgressiveSplit1TB)),0),MIN(MAX(N2-((0)+IF(COUNTBLANK(CfgProgressiveSplit1TB)&gt;0,0,CfgProgressiveSplit1TB)),0),CfgProgressiveSplit2TB)))*CfgProgressiveSplit2PricePerTBPerMonth+(IF(COUNTBLANK(CfgProgressiveSplit3TB)&gt;0,MAX(N2-(((0)+IF(COUNTBLANK(CfgProgressiveSplit1TB)&gt;0,0,CfgProgressiveSplit1TB))+IF(COUNTBLANK(CfgProgressiveSplit2TB)&gt;0,0,CfgProgressiveSplit2TB)),0),MIN(MAX(N2-(((0)+IF(COUNTBLANK(CfgProgressiveSplit1TB)&gt;0,0,CfgProgressiveSplit1TB))+IF(COUNTBLANK(CfgProgressiveSplit2TB)&gt;0,0,CfgProgressiveSplit2TB)),0),CfgProgressiveSplit3TB)))*CfgProgressiveSplit3PricePerTBPerMonth+(IF(COUNTBLANK(CfgProgressiveSplit4TB)&gt;0,MAX(N2-((((0)+IF(COUNTBLANK(CfgProgressiveSplit1TB)&gt;0,0,CfgProgressiveSplit1TB))+IF(COUNTBLANK(CfgProgressiveSplit2TB)&gt;0,0,CfgProgressiveSplit2TB))+IF(COUNTBLANK(CfgProgressiveSplit3TB)&gt;0,0,CfgProgressiveSplit3TB)),0),MIN(MAX(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N2,6)),CfgFlexiblePricePerTBPerMonth))*(IF(AND(LOWER(CfgPricingModel)="progressive",11&lt;CfgIntroductoryFreeMonths),0,IF(N2&lt;CfgDiscountedPriceThresholdTB,CfgDiscountedPriceFactor,1))),2)</f>
        <v>1067.5</v>
      </c>
      <c r="O13" s="5">
        <f>ROUND(MAX(O2-O3,0)*(IF(LOWER(CfgPricingModel)="progressive",IF(O2&lt;=0,0,ROUND(((IF(COUNTBLANK(CfgProgressiveSplit1TB)&gt;0,MAX(O2-(0),0),MIN(MAX(O2-(0),0),CfgProgressiveSplit1TB)))*CfgProgressiveSplit1PricePerTBPerMonth+(IF(COUNTBLANK(CfgProgressiveSplit2TB)&gt;0,MAX(O2-((0)+IF(COUNTBLANK(CfgProgressiveSplit1TB)&gt;0,0,CfgProgressiveSplit1TB)),0),MIN(MAX(O2-((0)+IF(COUNTBLANK(CfgProgressiveSplit1TB)&gt;0,0,CfgProgressiveSplit1TB)),0),CfgProgressiveSplit2TB)))*CfgProgressiveSplit2PricePerTBPerMonth+(IF(COUNTBLANK(CfgProgressiveSplit3TB)&gt;0,MAX(O2-(((0)+IF(COUNTBLANK(CfgProgressiveSplit1TB)&gt;0,0,CfgProgressiveSplit1TB))+IF(COUNTBLANK(CfgProgressiveSplit2TB)&gt;0,0,CfgProgressiveSplit2TB)),0),MIN(MAX(O2-(((0)+IF(COUNTBLANK(CfgProgressiveSplit1TB)&gt;0,0,CfgProgressiveSplit1TB))+IF(COUNTBLANK(CfgProgressiveSplit2TB)&gt;0,0,CfgProgressiveSplit2TB)),0),CfgProgressiveSplit3TB)))*CfgProgressiveSplit3PricePerTBPerMonth+(IF(COUNTBLANK(CfgProgressiveSplit4TB)&gt;0,MAX(O2-((((0)+IF(COUNTBLANK(CfgProgressiveSplit1TB)&gt;0,0,CfgProgressiveSplit1TB))+IF(COUNTBLANK(CfgProgressiveSplit2TB)&gt;0,0,CfgProgressiveSplit2TB))+IF(COUNTBLANK(CfgProgressiveSplit3TB)&gt;0,0,CfgProgressiveSplit3TB)),0),MIN(MAX(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O2,6)),CfgFlexiblePricePerTBPerMonth))*(IF(AND(LOWER(CfgPricingModel)="progressive",12&lt;CfgIntroductoryFreeMonths),0,IF(O2&lt;CfgDiscountedPriceThresholdTB,CfgDiscountedPriceFactor,1))),2)</f>
        <v>1085</v>
      </c>
      <c r="P13" s="5">
        <f>ROUND(MAX(P2-P3,0)*(IF(LOWER(CfgPricingModel)="progressive",IF(P2&lt;=0,0,ROUND(((IF(COUNTBLANK(CfgProgressiveSplit1TB)&gt;0,MAX(P2-(0),0),MIN(MAX(P2-(0),0),CfgProgressiveSplit1TB)))*CfgProgressiveSplit1PricePerTBPerMonth+(IF(COUNTBLANK(CfgProgressiveSplit2TB)&gt;0,MAX(P2-((0)+IF(COUNTBLANK(CfgProgressiveSplit1TB)&gt;0,0,CfgProgressiveSplit1TB)),0),MIN(MAX(P2-((0)+IF(COUNTBLANK(CfgProgressiveSplit1TB)&gt;0,0,CfgProgressiveSplit1TB)),0),CfgProgressiveSplit2TB)))*CfgProgressiveSplit2PricePerTBPerMonth+(IF(COUNTBLANK(CfgProgressiveSplit3TB)&gt;0,MAX(P2-(((0)+IF(COUNTBLANK(CfgProgressiveSplit1TB)&gt;0,0,CfgProgressiveSplit1TB))+IF(COUNTBLANK(CfgProgressiveSplit2TB)&gt;0,0,CfgProgressiveSplit2TB)),0),MIN(MAX(P2-(((0)+IF(COUNTBLANK(CfgProgressiveSplit1TB)&gt;0,0,CfgProgressiveSplit1TB))+IF(COUNTBLANK(CfgProgressiveSplit2TB)&gt;0,0,CfgProgressiveSplit2TB)),0),CfgProgressiveSplit3TB)))*CfgProgressiveSplit3PricePerTBPerMonth+(IF(COUNTBLANK(CfgProgressiveSplit4TB)&gt;0,MAX(P2-((((0)+IF(COUNTBLANK(CfgProgressiveSplit1TB)&gt;0,0,CfgProgressiveSplit1TB))+IF(COUNTBLANK(CfgProgressiveSplit2TB)&gt;0,0,CfgProgressiveSplit2TB))+IF(COUNTBLANK(CfgProgressiveSplit3TB)&gt;0,0,CfgProgressiveSplit3TB)),0),MIN(MAX(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P2,6)),CfgFlexiblePricePerTBPerMonth))*(IF(AND(LOWER(CfgPricingModel)="progressive",13&lt;CfgIntroductoryFreeMonths),0,IF(P2&lt;CfgDiscountedPriceThresholdTB,CfgDiscountedPriceFactor,1))),2)</f>
        <v>1102.5</v>
      </c>
      <c r="Q13" s="5">
        <f>ROUND(MAX(Q2-Q3,0)*(IF(LOWER(CfgPricingModel)="progressive",IF(Q2&lt;=0,0,ROUND(((IF(COUNTBLANK(CfgProgressiveSplit1TB)&gt;0,MAX(Q2-(0),0),MIN(MAX(Q2-(0),0),CfgProgressiveSplit1TB)))*CfgProgressiveSplit1PricePerTBPerMonth+(IF(COUNTBLANK(CfgProgressiveSplit2TB)&gt;0,MAX(Q2-((0)+IF(COUNTBLANK(CfgProgressiveSplit1TB)&gt;0,0,CfgProgressiveSplit1TB)),0),MIN(MAX(Q2-((0)+IF(COUNTBLANK(CfgProgressiveSplit1TB)&gt;0,0,CfgProgressiveSplit1TB)),0),CfgProgressiveSplit2TB)))*CfgProgressiveSplit2PricePerTBPerMonth+(IF(COUNTBLANK(CfgProgressiveSplit3TB)&gt;0,MAX(Q2-(((0)+IF(COUNTBLANK(CfgProgressiveSplit1TB)&gt;0,0,CfgProgressiveSplit1TB))+IF(COUNTBLANK(CfgProgressiveSplit2TB)&gt;0,0,CfgProgressiveSplit2TB)),0),MIN(MAX(Q2-(((0)+IF(COUNTBLANK(CfgProgressiveSplit1TB)&gt;0,0,CfgProgressiveSplit1TB))+IF(COUNTBLANK(CfgProgressiveSplit2TB)&gt;0,0,CfgProgressiveSplit2TB)),0),CfgProgressiveSplit3TB)))*CfgProgressiveSplit3PricePerTBPerMonth+(IF(COUNTBLANK(CfgProgressiveSplit4TB)&gt;0,MAX(Q2-((((0)+IF(COUNTBLANK(CfgProgressiveSplit1TB)&gt;0,0,CfgProgressiveSplit1TB))+IF(COUNTBLANK(CfgProgressiveSplit2TB)&gt;0,0,CfgProgressiveSplit2TB))+IF(COUNTBLANK(CfgProgressiveSplit3TB)&gt;0,0,CfgProgressiveSplit3TB)),0),MIN(MAX(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Q2,6)),CfgFlexiblePricePerTBPerMonth))*(IF(AND(LOWER(CfgPricingModel)="progressive",14&lt;CfgIntroductoryFreeMonths),0,IF(Q2&lt;CfgDiscountedPriceThresholdTB,CfgDiscountedPriceFactor,1))),2)</f>
        <v>1120</v>
      </c>
      <c r="R13" s="5">
        <f>ROUND(MAX(R2-R3,0)*(IF(LOWER(CfgPricingModel)="progressive",IF(R2&lt;=0,0,ROUND(((IF(COUNTBLANK(CfgProgressiveSplit1TB)&gt;0,MAX(R2-(0),0),MIN(MAX(R2-(0),0),CfgProgressiveSplit1TB)))*CfgProgressiveSplit1PricePerTBPerMonth+(IF(COUNTBLANK(CfgProgressiveSplit2TB)&gt;0,MAX(R2-((0)+IF(COUNTBLANK(CfgProgressiveSplit1TB)&gt;0,0,CfgProgressiveSplit1TB)),0),MIN(MAX(R2-((0)+IF(COUNTBLANK(CfgProgressiveSplit1TB)&gt;0,0,CfgProgressiveSplit1TB)),0),CfgProgressiveSplit2TB)))*CfgProgressiveSplit2PricePerTBPerMonth+(IF(COUNTBLANK(CfgProgressiveSplit3TB)&gt;0,MAX(R2-(((0)+IF(COUNTBLANK(CfgProgressiveSplit1TB)&gt;0,0,CfgProgressiveSplit1TB))+IF(COUNTBLANK(CfgProgressiveSplit2TB)&gt;0,0,CfgProgressiveSplit2TB)),0),MIN(MAX(R2-(((0)+IF(COUNTBLANK(CfgProgressiveSplit1TB)&gt;0,0,CfgProgressiveSplit1TB))+IF(COUNTBLANK(CfgProgressiveSplit2TB)&gt;0,0,CfgProgressiveSplit2TB)),0),CfgProgressiveSplit3TB)))*CfgProgressiveSplit3PricePerTBPerMonth+(IF(COUNTBLANK(CfgProgressiveSplit4TB)&gt;0,MAX(R2-((((0)+IF(COUNTBLANK(CfgProgressiveSplit1TB)&gt;0,0,CfgProgressiveSplit1TB))+IF(COUNTBLANK(CfgProgressiveSplit2TB)&gt;0,0,CfgProgressiveSplit2TB))+IF(COUNTBLANK(CfgProgressiveSplit3TB)&gt;0,0,CfgProgressiveSplit3TB)),0),MIN(MAX(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R2,6)),CfgFlexiblePricePerTBPerMonth))*(IF(AND(LOWER(CfgPricingModel)="progressive",15&lt;CfgIntroductoryFreeMonths),0,IF(R2&lt;CfgDiscountedPriceThresholdTB,CfgDiscountedPriceFactor,1))),2)</f>
        <v>1137.5</v>
      </c>
      <c r="S13" s="5">
        <f>ROUND(MAX(S2-S3,0)*(IF(LOWER(CfgPricingModel)="progressive",IF(S2&lt;=0,0,ROUND(((IF(COUNTBLANK(CfgProgressiveSplit1TB)&gt;0,MAX(S2-(0),0),MIN(MAX(S2-(0),0),CfgProgressiveSplit1TB)))*CfgProgressiveSplit1PricePerTBPerMonth+(IF(COUNTBLANK(CfgProgressiveSplit2TB)&gt;0,MAX(S2-((0)+IF(COUNTBLANK(CfgProgressiveSplit1TB)&gt;0,0,CfgProgressiveSplit1TB)),0),MIN(MAX(S2-((0)+IF(COUNTBLANK(CfgProgressiveSplit1TB)&gt;0,0,CfgProgressiveSplit1TB)),0),CfgProgressiveSplit2TB)))*CfgProgressiveSplit2PricePerTBPerMonth+(IF(COUNTBLANK(CfgProgressiveSplit3TB)&gt;0,MAX(S2-(((0)+IF(COUNTBLANK(CfgProgressiveSplit1TB)&gt;0,0,CfgProgressiveSplit1TB))+IF(COUNTBLANK(CfgProgressiveSplit2TB)&gt;0,0,CfgProgressiveSplit2TB)),0),MIN(MAX(S2-(((0)+IF(COUNTBLANK(CfgProgressiveSplit1TB)&gt;0,0,CfgProgressiveSplit1TB))+IF(COUNTBLANK(CfgProgressiveSplit2TB)&gt;0,0,CfgProgressiveSplit2TB)),0),CfgProgressiveSplit3TB)))*CfgProgressiveSplit3PricePerTBPerMonth+(IF(COUNTBLANK(CfgProgressiveSplit4TB)&gt;0,MAX(S2-((((0)+IF(COUNTBLANK(CfgProgressiveSplit1TB)&gt;0,0,CfgProgressiveSplit1TB))+IF(COUNTBLANK(CfgProgressiveSplit2TB)&gt;0,0,CfgProgressiveSplit2TB))+IF(COUNTBLANK(CfgProgressiveSplit3TB)&gt;0,0,CfgProgressiveSplit3TB)),0),MIN(MAX(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S2,6)),CfgFlexiblePricePerTBPerMonth))*(IF(AND(LOWER(CfgPricingModel)="progressive",16&lt;CfgIntroductoryFreeMonths),0,IF(S2&lt;CfgDiscountedPriceThresholdTB,CfgDiscountedPriceFactor,1))),2)</f>
        <v>1155</v>
      </c>
      <c r="T13" s="5">
        <f>ROUND(MAX(T2-T3,0)*(IF(LOWER(CfgPricingModel)="progressive",IF(T2&lt;=0,0,ROUND(((IF(COUNTBLANK(CfgProgressiveSplit1TB)&gt;0,MAX(T2-(0),0),MIN(MAX(T2-(0),0),CfgProgressiveSplit1TB)))*CfgProgressiveSplit1PricePerTBPerMonth+(IF(COUNTBLANK(CfgProgressiveSplit2TB)&gt;0,MAX(T2-((0)+IF(COUNTBLANK(CfgProgressiveSplit1TB)&gt;0,0,CfgProgressiveSplit1TB)),0),MIN(MAX(T2-((0)+IF(COUNTBLANK(CfgProgressiveSplit1TB)&gt;0,0,CfgProgressiveSplit1TB)),0),CfgProgressiveSplit2TB)))*CfgProgressiveSplit2PricePerTBPerMonth+(IF(COUNTBLANK(CfgProgressiveSplit3TB)&gt;0,MAX(T2-(((0)+IF(COUNTBLANK(CfgProgressiveSplit1TB)&gt;0,0,CfgProgressiveSplit1TB))+IF(COUNTBLANK(CfgProgressiveSplit2TB)&gt;0,0,CfgProgressiveSplit2TB)),0),MIN(MAX(T2-(((0)+IF(COUNTBLANK(CfgProgressiveSplit1TB)&gt;0,0,CfgProgressiveSplit1TB))+IF(COUNTBLANK(CfgProgressiveSplit2TB)&gt;0,0,CfgProgressiveSplit2TB)),0),CfgProgressiveSplit3TB)))*CfgProgressiveSplit3PricePerTBPerMonth+(IF(COUNTBLANK(CfgProgressiveSplit4TB)&gt;0,MAX(T2-((((0)+IF(COUNTBLANK(CfgProgressiveSplit1TB)&gt;0,0,CfgProgressiveSplit1TB))+IF(COUNTBLANK(CfgProgressiveSplit2TB)&gt;0,0,CfgProgressiveSplit2TB))+IF(COUNTBLANK(CfgProgressiveSplit3TB)&gt;0,0,CfgProgressiveSplit3TB)),0),MIN(MAX(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T2,6)),CfgFlexiblePricePerTBPerMonth))*(IF(AND(LOWER(CfgPricingModel)="progressive",17&lt;CfgIntroductoryFreeMonths),0,IF(T2&lt;CfgDiscountedPriceThresholdTB,CfgDiscountedPriceFactor,1))),2)</f>
        <v>1172.5</v>
      </c>
      <c r="U13" s="5">
        <f>ROUND(MAX(U2-U3,0)*(IF(LOWER(CfgPricingModel)="progressive",IF(U2&lt;=0,0,ROUND(((IF(COUNTBLANK(CfgProgressiveSplit1TB)&gt;0,MAX(U2-(0),0),MIN(MAX(U2-(0),0),CfgProgressiveSplit1TB)))*CfgProgressiveSplit1PricePerTBPerMonth+(IF(COUNTBLANK(CfgProgressiveSplit2TB)&gt;0,MAX(U2-((0)+IF(COUNTBLANK(CfgProgressiveSplit1TB)&gt;0,0,CfgProgressiveSplit1TB)),0),MIN(MAX(U2-((0)+IF(COUNTBLANK(CfgProgressiveSplit1TB)&gt;0,0,CfgProgressiveSplit1TB)),0),CfgProgressiveSplit2TB)))*CfgProgressiveSplit2PricePerTBPerMonth+(IF(COUNTBLANK(CfgProgressiveSplit3TB)&gt;0,MAX(U2-(((0)+IF(COUNTBLANK(CfgProgressiveSplit1TB)&gt;0,0,CfgProgressiveSplit1TB))+IF(COUNTBLANK(CfgProgressiveSplit2TB)&gt;0,0,CfgProgressiveSplit2TB)),0),MIN(MAX(U2-(((0)+IF(COUNTBLANK(CfgProgressiveSplit1TB)&gt;0,0,CfgProgressiveSplit1TB))+IF(COUNTBLANK(CfgProgressiveSplit2TB)&gt;0,0,CfgProgressiveSplit2TB)),0),CfgProgressiveSplit3TB)))*CfgProgressiveSplit3PricePerTBPerMonth+(IF(COUNTBLANK(CfgProgressiveSplit4TB)&gt;0,MAX(U2-((((0)+IF(COUNTBLANK(CfgProgressiveSplit1TB)&gt;0,0,CfgProgressiveSplit1TB))+IF(COUNTBLANK(CfgProgressiveSplit2TB)&gt;0,0,CfgProgressiveSplit2TB))+IF(COUNTBLANK(CfgProgressiveSplit3TB)&gt;0,0,CfgProgressiveSplit3TB)),0),MIN(MAX(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U2,6)),CfgFlexiblePricePerTBPerMonth))*(IF(AND(LOWER(CfgPricingModel)="progressive",18&lt;CfgIntroductoryFreeMonths),0,IF(U2&lt;CfgDiscountedPriceThresholdTB,CfgDiscountedPriceFactor,1))),2)</f>
        <v>1190</v>
      </c>
      <c r="V13" s="5">
        <f>ROUND(MAX(V2-V3,0)*(IF(LOWER(CfgPricingModel)="progressive",IF(V2&lt;=0,0,ROUND(((IF(COUNTBLANK(CfgProgressiveSplit1TB)&gt;0,MAX(V2-(0),0),MIN(MAX(V2-(0),0),CfgProgressiveSplit1TB)))*CfgProgressiveSplit1PricePerTBPerMonth+(IF(COUNTBLANK(CfgProgressiveSplit2TB)&gt;0,MAX(V2-((0)+IF(COUNTBLANK(CfgProgressiveSplit1TB)&gt;0,0,CfgProgressiveSplit1TB)),0),MIN(MAX(V2-((0)+IF(COUNTBLANK(CfgProgressiveSplit1TB)&gt;0,0,CfgProgressiveSplit1TB)),0),CfgProgressiveSplit2TB)))*CfgProgressiveSplit2PricePerTBPerMonth+(IF(COUNTBLANK(CfgProgressiveSplit3TB)&gt;0,MAX(V2-(((0)+IF(COUNTBLANK(CfgProgressiveSplit1TB)&gt;0,0,CfgProgressiveSplit1TB))+IF(COUNTBLANK(CfgProgressiveSplit2TB)&gt;0,0,CfgProgressiveSplit2TB)),0),MIN(MAX(V2-(((0)+IF(COUNTBLANK(CfgProgressiveSplit1TB)&gt;0,0,CfgProgressiveSplit1TB))+IF(COUNTBLANK(CfgProgressiveSplit2TB)&gt;0,0,CfgProgressiveSplit2TB)),0),CfgProgressiveSplit3TB)))*CfgProgressiveSplit3PricePerTBPerMonth+(IF(COUNTBLANK(CfgProgressiveSplit4TB)&gt;0,MAX(V2-((((0)+IF(COUNTBLANK(CfgProgressiveSplit1TB)&gt;0,0,CfgProgressiveSplit1TB))+IF(COUNTBLANK(CfgProgressiveSplit2TB)&gt;0,0,CfgProgressiveSplit2TB))+IF(COUNTBLANK(CfgProgressiveSplit3TB)&gt;0,0,CfgProgressiveSplit3TB)),0),MIN(MAX(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V2,6)),CfgFlexiblePricePerTBPerMonth))*(IF(AND(LOWER(CfgPricingModel)="progressive",19&lt;CfgIntroductoryFreeMonths),0,IF(V2&lt;CfgDiscountedPriceThresholdTB,CfgDiscountedPriceFactor,1))),2)</f>
        <v>1207.5</v>
      </c>
      <c r="W13" s="5">
        <f>ROUND(MAX(W2-W3,0)*(IF(LOWER(CfgPricingModel)="progressive",IF(W2&lt;=0,0,ROUND(((IF(COUNTBLANK(CfgProgressiveSplit1TB)&gt;0,MAX(W2-(0),0),MIN(MAX(W2-(0),0),CfgProgressiveSplit1TB)))*CfgProgressiveSplit1PricePerTBPerMonth+(IF(COUNTBLANK(CfgProgressiveSplit2TB)&gt;0,MAX(W2-((0)+IF(COUNTBLANK(CfgProgressiveSplit1TB)&gt;0,0,CfgProgressiveSplit1TB)),0),MIN(MAX(W2-((0)+IF(COUNTBLANK(CfgProgressiveSplit1TB)&gt;0,0,CfgProgressiveSplit1TB)),0),CfgProgressiveSplit2TB)))*CfgProgressiveSplit2PricePerTBPerMonth+(IF(COUNTBLANK(CfgProgressiveSplit3TB)&gt;0,MAX(W2-(((0)+IF(COUNTBLANK(CfgProgressiveSplit1TB)&gt;0,0,CfgProgressiveSplit1TB))+IF(COUNTBLANK(CfgProgressiveSplit2TB)&gt;0,0,CfgProgressiveSplit2TB)),0),MIN(MAX(W2-(((0)+IF(COUNTBLANK(CfgProgressiveSplit1TB)&gt;0,0,CfgProgressiveSplit1TB))+IF(COUNTBLANK(CfgProgressiveSplit2TB)&gt;0,0,CfgProgressiveSplit2TB)),0),CfgProgressiveSplit3TB)))*CfgProgressiveSplit3PricePerTBPerMonth+(IF(COUNTBLANK(CfgProgressiveSplit4TB)&gt;0,MAX(W2-((((0)+IF(COUNTBLANK(CfgProgressiveSplit1TB)&gt;0,0,CfgProgressiveSplit1TB))+IF(COUNTBLANK(CfgProgressiveSplit2TB)&gt;0,0,CfgProgressiveSplit2TB))+IF(COUNTBLANK(CfgProgressiveSplit3TB)&gt;0,0,CfgProgressiveSplit3TB)),0),MIN(MAX(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W2,6)),CfgFlexiblePricePerTBPerMonth))*(IF(AND(LOWER(CfgPricingModel)="progressive",20&lt;CfgIntroductoryFreeMonths),0,IF(W2&lt;CfgDiscountedPriceThresholdTB,CfgDiscountedPriceFactor,1))),2)</f>
        <v>1225</v>
      </c>
      <c r="X13" s="5">
        <f>ROUND(MAX(X2-X3,0)*(IF(LOWER(CfgPricingModel)="progressive",IF(X2&lt;=0,0,ROUND(((IF(COUNTBLANK(CfgProgressiveSplit1TB)&gt;0,MAX(X2-(0),0),MIN(MAX(X2-(0),0),CfgProgressiveSplit1TB)))*CfgProgressiveSplit1PricePerTBPerMonth+(IF(COUNTBLANK(CfgProgressiveSplit2TB)&gt;0,MAX(X2-((0)+IF(COUNTBLANK(CfgProgressiveSplit1TB)&gt;0,0,CfgProgressiveSplit1TB)),0),MIN(MAX(X2-((0)+IF(COUNTBLANK(CfgProgressiveSplit1TB)&gt;0,0,CfgProgressiveSplit1TB)),0),CfgProgressiveSplit2TB)))*CfgProgressiveSplit2PricePerTBPerMonth+(IF(COUNTBLANK(CfgProgressiveSplit3TB)&gt;0,MAX(X2-(((0)+IF(COUNTBLANK(CfgProgressiveSplit1TB)&gt;0,0,CfgProgressiveSplit1TB))+IF(COUNTBLANK(CfgProgressiveSplit2TB)&gt;0,0,CfgProgressiveSplit2TB)),0),MIN(MAX(X2-(((0)+IF(COUNTBLANK(CfgProgressiveSplit1TB)&gt;0,0,CfgProgressiveSplit1TB))+IF(COUNTBLANK(CfgProgressiveSplit2TB)&gt;0,0,CfgProgressiveSplit2TB)),0),CfgProgressiveSplit3TB)))*CfgProgressiveSplit3PricePerTBPerMonth+(IF(COUNTBLANK(CfgProgressiveSplit4TB)&gt;0,MAX(X2-((((0)+IF(COUNTBLANK(CfgProgressiveSplit1TB)&gt;0,0,CfgProgressiveSplit1TB))+IF(COUNTBLANK(CfgProgressiveSplit2TB)&gt;0,0,CfgProgressiveSplit2TB))+IF(COUNTBLANK(CfgProgressiveSplit3TB)&gt;0,0,CfgProgressiveSplit3TB)),0),MIN(MAX(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X2,6)),CfgFlexiblePricePerTBPerMonth))*(IF(AND(LOWER(CfgPricingModel)="progressive",21&lt;CfgIntroductoryFreeMonths),0,IF(X2&lt;CfgDiscountedPriceThresholdTB,CfgDiscountedPriceFactor,1))),2)</f>
        <v>1242.5</v>
      </c>
      <c r="Y13" s="5">
        <f>ROUND(MAX(Y2-Y3,0)*(IF(LOWER(CfgPricingModel)="progressive",IF(Y2&lt;=0,0,ROUND(((IF(COUNTBLANK(CfgProgressiveSplit1TB)&gt;0,MAX(Y2-(0),0),MIN(MAX(Y2-(0),0),CfgProgressiveSplit1TB)))*CfgProgressiveSplit1PricePerTBPerMonth+(IF(COUNTBLANK(CfgProgressiveSplit2TB)&gt;0,MAX(Y2-((0)+IF(COUNTBLANK(CfgProgressiveSplit1TB)&gt;0,0,CfgProgressiveSplit1TB)),0),MIN(MAX(Y2-((0)+IF(COUNTBLANK(CfgProgressiveSplit1TB)&gt;0,0,CfgProgressiveSplit1TB)),0),CfgProgressiveSplit2TB)))*CfgProgressiveSplit2PricePerTBPerMonth+(IF(COUNTBLANK(CfgProgressiveSplit3TB)&gt;0,MAX(Y2-(((0)+IF(COUNTBLANK(CfgProgressiveSplit1TB)&gt;0,0,CfgProgressiveSplit1TB))+IF(COUNTBLANK(CfgProgressiveSplit2TB)&gt;0,0,CfgProgressiveSplit2TB)),0),MIN(MAX(Y2-(((0)+IF(COUNTBLANK(CfgProgressiveSplit1TB)&gt;0,0,CfgProgressiveSplit1TB))+IF(COUNTBLANK(CfgProgressiveSplit2TB)&gt;0,0,CfgProgressiveSplit2TB)),0),CfgProgressiveSplit3TB)))*CfgProgressiveSplit3PricePerTBPerMonth+(IF(COUNTBLANK(CfgProgressiveSplit4TB)&gt;0,MAX(Y2-((((0)+IF(COUNTBLANK(CfgProgressiveSplit1TB)&gt;0,0,CfgProgressiveSplit1TB))+IF(COUNTBLANK(CfgProgressiveSplit2TB)&gt;0,0,CfgProgressiveSplit2TB))+IF(COUNTBLANK(CfgProgressiveSplit3TB)&gt;0,0,CfgProgressiveSplit3TB)),0),MIN(MAX(Y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Y2,6)),CfgFlexiblePricePerTBPerMonth))*(IF(AND(LOWER(CfgPricingModel)="progressive",22&lt;CfgIntroductoryFreeMonths),0,IF(Y2&lt;CfgDiscountedPriceThresholdTB,CfgDiscountedPriceFactor,1))),2)</f>
        <v>1260</v>
      </c>
      <c r="Z13" s="5">
        <f>ROUND(MAX(Z2-Z3,0)*(IF(LOWER(CfgPricingModel)="progressive",IF(Z2&lt;=0,0,ROUND(((IF(COUNTBLANK(CfgProgressiveSplit1TB)&gt;0,MAX(Z2-(0),0),MIN(MAX(Z2-(0),0),CfgProgressiveSplit1TB)))*CfgProgressiveSplit1PricePerTBPerMonth+(IF(COUNTBLANK(CfgProgressiveSplit2TB)&gt;0,MAX(Z2-((0)+IF(COUNTBLANK(CfgProgressiveSplit1TB)&gt;0,0,CfgProgressiveSplit1TB)),0),MIN(MAX(Z2-((0)+IF(COUNTBLANK(CfgProgressiveSplit1TB)&gt;0,0,CfgProgressiveSplit1TB)),0),CfgProgressiveSplit2TB)))*CfgProgressiveSplit2PricePerTBPerMonth+(IF(COUNTBLANK(CfgProgressiveSplit3TB)&gt;0,MAX(Z2-(((0)+IF(COUNTBLANK(CfgProgressiveSplit1TB)&gt;0,0,CfgProgressiveSplit1TB))+IF(COUNTBLANK(CfgProgressiveSplit2TB)&gt;0,0,CfgProgressiveSplit2TB)),0),MIN(MAX(Z2-(((0)+IF(COUNTBLANK(CfgProgressiveSplit1TB)&gt;0,0,CfgProgressiveSplit1TB))+IF(COUNTBLANK(CfgProgressiveSplit2TB)&gt;0,0,CfgProgressiveSplit2TB)),0),CfgProgressiveSplit3TB)))*CfgProgressiveSplit3PricePerTBPerMonth+(IF(COUNTBLANK(CfgProgressiveSplit4TB)&gt;0,MAX(Z2-((((0)+IF(COUNTBLANK(CfgProgressiveSplit1TB)&gt;0,0,CfgProgressiveSplit1TB))+IF(COUNTBLANK(CfgProgressiveSplit2TB)&gt;0,0,CfgProgressiveSplit2TB))+IF(COUNTBLANK(CfgProgressiveSplit3TB)&gt;0,0,CfgProgressiveSplit3TB)),0),MIN(MAX(Z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Z2,6)),CfgFlexiblePricePerTBPerMonth))*(IF(AND(LOWER(CfgPricingModel)="progressive",23&lt;CfgIntroductoryFreeMonths),0,IF(Z2&lt;CfgDiscountedPriceThresholdTB,CfgDiscountedPriceFactor,1))),2)</f>
        <v>1277.5</v>
      </c>
      <c r="AA13" s="5">
        <f>ROUND(MAX(AA2-AA3,0)*(IF(LOWER(CfgPricingModel)="progressive",IF(AA2&lt;=0,0,ROUND(((IF(COUNTBLANK(CfgProgressiveSplit1TB)&gt;0,MAX(AA2-(0),0),MIN(MAX(AA2-(0),0),CfgProgressiveSplit1TB)))*CfgProgressiveSplit1PricePerTBPerMonth+(IF(COUNTBLANK(CfgProgressiveSplit2TB)&gt;0,MAX(AA2-((0)+IF(COUNTBLANK(CfgProgressiveSplit1TB)&gt;0,0,CfgProgressiveSplit1TB)),0),MIN(MAX(AA2-((0)+IF(COUNTBLANK(CfgProgressiveSplit1TB)&gt;0,0,CfgProgressiveSplit1TB)),0),CfgProgressiveSplit2TB)))*CfgProgressiveSplit2PricePerTBPerMonth+(IF(COUNTBLANK(CfgProgressiveSplit3TB)&gt;0,MAX(AA2-(((0)+IF(COUNTBLANK(CfgProgressiveSplit1TB)&gt;0,0,CfgProgressiveSplit1TB))+IF(COUNTBLANK(CfgProgressiveSplit2TB)&gt;0,0,CfgProgressiveSplit2TB)),0),MIN(MAX(AA2-(((0)+IF(COUNTBLANK(CfgProgressiveSplit1TB)&gt;0,0,CfgProgressiveSplit1TB))+IF(COUNTBLANK(CfgProgressiveSplit2TB)&gt;0,0,CfgProgressiveSplit2TB)),0),CfgProgressiveSplit3TB)))*CfgProgressiveSplit3PricePerTBPerMonth+(IF(COUNTBLANK(CfgProgressiveSplit4TB)&gt;0,MAX(AA2-((((0)+IF(COUNTBLANK(CfgProgressiveSplit1TB)&gt;0,0,CfgProgressiveSplit1TB))+IF(COUNTBLANK(CfgProgressiveSplit2TB)&gt;0,0,CfgProgressiveSplit2TB))+IF(COUNTBLANK(CfgProgressiveSplit3TB)&gt;0,0,CfgProgressiveSplit3TB)),0),MIN(MAX(AA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A2,6)),CfgFlexiblePricePerTBPerMonth))*(IF(AND(LOWER(CfgPricingModel)="progressive",24&lt;CfgIntroductoryFreeMonths),0,IF(AA2&lt;CfgDiscountedPriceThresholdTB,CfgDiscountedPriceFactor,1))),2)</f>
        <v>1295</v>
      </c>
      <c r="AB13" s="5">
        <f>ROUND(MAX(AB2-AB3,0)*(IF(LOWER(CfgPricingModel)="progressive",IF(AB2&lt;=0,0,ROUND(((IF(COUNTBLANK(CfgProgressiveSplit1TB)&gt;0,MAX(AB2-(0),0),MIN(MAX(AB2-(0),0),CfgProgressiveSplit1TB)))*CfgProgressiveSplit1PricePerTBPerMonth+(IF(COUNTBLANK(CfgProgressiveSplit2TB)&gt;0,MAX(AB2-((0)+IF(COUNTBLANK(CfgProgressiveSplit1TB)&gt;0,0,CfgProgressiveSplit1TB)),0),MIN(MAX(AB2-((0)+IF(COUNTBLANK(CfgProgressiveSplit1TB)&gt;0,0,CfgProgressiveSplit1TB)),0),CfgProgressiveSplit2TB)))*CfgProgressiveSplit2PricePerTBPerMonth+(IF(COUNTBLANK(CfgProgressiveSplit3TB)&gt;0,MAX(AB2-(((0)+IF(COUNTBLANK(CfgProgressiveSplit1TB)&gt;0,0,CfgProgressiveSplit1TB))+IF(COUNTBLANK(CfgProgressiveSplit2TB)&gt;0,0,CfgProgressiveSplit2TB)),0),MIN(MAX(AB2-(((0)+IF(COUNTBLANK(CfgProgressiveSplit1TB)&gt;0,0,CfgProgressiveSplit1TB))+IF(COUNTBLANK(CfgProgressiveSplit2TB)&gt;0,0,CfgProgressiveSplit2TB)),0),CfgProgressiveSplit3TB)))*CfgProgressiveSplit3PricePerTBPerMonth+(IF(COUNTBLANK(CfgProgressiveSplit4TB)&gt;0,MAX(AB2-((((0)+IF(COUNTBLANK(CfgProgressiveSplit1TB)&gt;0,0,CfgProgressiveSplit1TB))+IF(COUNTBLANK(CfgProgressiveSplit2TB)&gt;0,0,CfgProgressiveSplit2TB))+IF(COUNTBLANK(CfgProgressiveSplit3TB)&gt;0,0,CfgProgressiveSplit3TB)),0),MIN(MAX(AB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B2,6)),CfgFlexiblePricePerTBPerMonth))*(IF(AND(LOWER(CfgPricingModel)="progressive",25&lt;CfgIntroductoryFreeMonths),0,IF(AB2&lt;CfgDiscountedPriceThresholdTB,CfgDiscountedPriceFactor,1))),2)</f>
        <v>1312.5</v>
      </c>
      <c r="AC13" s="5">
        <f>ROUND(MAX(AC2-AC3,0)*(IF(LOWER(CfgPricingModel)="progressive",IF(AC2&lt;=0,0,ROUND(((IF(COUNTBLANK(CfgProgressiveSplit1TB)&gt;0,MAX(AC2-(0),0),MIN(MAX(AC2-(0),0),CfgProgressiveSplit1TB)))*CfgProgressiveSplit1PricePerTBPerMonth+(IF(COUNTBLANK(CfgProgressiveSplit2TB)&gt;0,MAX(AC2-((0)+IF(COUNTBLANK(CfgProgressiveSplit1TB)&gt;0,0,CfgProgressiveSplit1TB)),0),MIN(MAX(AC2-((0)+IF(COUNTBLANK(CfgProgressiveSplit1TB)&gt;0,0,CfgProgressiveSplit1TB)),0),CfgProgressiveSplit2TB)))*CfgProgressiveSplit2PricePerTBPerMonth+(IF(COUNTBLANK(CfgProgressiveSplit3TB)&gt;0,MAX(AC2-(((0)+IF(COUNTBLANK(CfgProgressiveSplit1TB)&gt;0,0,CfgProgressiveSplit1TB))+IF(COUNTBLANK(CfgProgressiveSplit2TB)&gt;0,0,CfgProgressiveSplit2TB)),0),MIN(MAX(AC2-(((0)+IF(COUNTBLANK(CfgProgressiveSplit1TB)&gt;0,0,CfgProgressiveSplit1TB))+IF(COUNTBLANK(CfgProgressiveSplit2TB)&gt;0,0,CfgProgressiveSplit2TB)),0),CfgProgressiveSplit3TB)))*CfgProgressiveSplit3PricePerTBPerMonth+(IF(COUNTBLANK(CfgProgressiveSplit4TB)&gt;0,MAX(AC2-((((0)+IF(COUNTBLANK(CfgProgressiveSplit1TB)&gt;0,0,CfgProgressiveSplit1TB))+IF(COUNTBLANK(CfgProgressiveSplit2TB)&gt;0,0,CfgProgressiveSplit2TB))+IF(COUNTBLANK(CfgProgressiveSplit3TB)&gt;0,0,CfgProgressiveSplit3TB)),0),MIN(MAX(AC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C2,6)),CfgFlexiblePricePerTBPerMonth))*(IF(AND(LOWER(CfgPricingModel)="progressive",26&lt;CfgIntroductoryFreeMonths),0,IF(AC2&lt;CfgDiscountedPriceThresholdTB,CfgDiscountedPriceFactor,1))),2)</f>
        <v>1330</v>
      </c>
      <c r="AD13" s="5">
        <f>ROUND(MAX(AD2-AD3,0)*(IF(LOWER(CfgPricingModel)="progressive",IF(AD2&lt;=0,0,ROUND(((IF(COUNTBLANK(CfgProgressiveSplit1TB)&gt;0,MAX(AD2-(0),0),MIN(MAX(AD2-(0),0),CfgProgressiveSplit1TB)))*CfgProgressiveSplit1PricePerTBPerMonth+(IF(COUNTBLANK(CfgProgressiveSplit2TB)&gt;0,MAX(AD2-((0)+IF(COUNTBLANK(CfgProgressiveSplit1TB)&gt;0,0,CfgProgressiveSplit1TB)),0),MIN(MAX(AD2-((0)+IF(COUNTBLANK(CfgProgressiveSplit1TB)&gt;0,0,CfgProgressiveSplit1TB)),0),CfgProgressiveSplit2TB)))*CfgProgressiveSplit2PricePerTBPerMonth+(IF(COUNTBLANK(CfgProgressiveSplit3TB)&gt;0,MAX(AD2-(((0)+IF(COUNTBLANK(CfgProgressiveSplit1TB)&gt;0,0,CfgProgressiveSplit1TB))+IF(COUNTBLANK(CfgProgressiveSplit2TB)&gt;0,0,CfgProgressiveSplit2TB)),0),MIN(MAX(AD2-(((0)+IF(COUNTBLANK(CfgProgressiveSplit1TB)&gt;0,0,CfgProgressiveSplit1TB))+IF(COUNTBLANK(CfgProgressiveSplit2TB)&gt;0,0,CfgProgressiveSplit2TB)),0),CfgProgressiveSplit3TB)))*CfgProgressiveSplit3PricePerTBPerMonth+(IF(COUNTBLANK(CfgProgressiveSplit4TB)&gt;0,MAX(AD2-((((0)+IF(COUNTBLANK(CfgProgressiveSplit1TB)&gt;0,0,CfgProgressiveSplit1TB))+IF(COUNTBLANK(CfgProgressiveSplit2TB)&gt;0,0,CfgProgressiveSplit2TB))+IF(COUNTBLANK(CfgProgressiveSplit3TB)&gt;0,0,CfgProgressiveSplit3TB)),0),MIN(MAX(AD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D2,6)),CfgFlexiblePricePerTBPerMonth))*(IF(AND(LOWER(CfgPricingModel)="progressive",27&lt;CfgIntroductoryFreeMonths),0,IF(AD2&lt;CfgDiscountedPriceThresholdTB,CfgDiscountedPriceFactor,1))),2)</f>
        <v>1347.5</v>
      </c>
      <c r="AE13" s="5">
        <f>ROUND(MAX(AE2-AE3,0)*(IF(LOWER(CfgPricingModel)="progressive",IF(AE2&lt;=0,0,ROUND(((IF(COUNTBLANK(CfgProgressiveSplit1TB)&gt;0,MAX(AE2-(0),0),MIN(MAX(AE2-(0),0),CfgProgressiveSplit1TB)))*CfgProgressiveSplit1PricePerTBPerMonth+(IF(COUNTBLANK(CfgProgressiveSplit2TB)&gt;0,MAX(AE2-((0)+IF(COUNTBLANK(CfgProgressiveSplit1TB)&gt;0,0,CfgProgressiveSplit1TB)),0),MIN(MAX(AE2-((0)+IF(COUNTBLANK(CfgProgressiveSplit1TB)&gt;0,0,CfgProgressiveSplit1TB)),0),CfgProgressiveSplit2TB)))*CfgProgressiveSplit2PricePerTBPerMonth+(IF(COUNTBLANK(CfgProgressiveSplit3TB)&gt;0,MAX(AE2-(((0)+IF(COUNTBLANK(CfgProgressiveSplit1TB)&gt;0,0,CfgProgressiveSplit1TB))+IF(COUNTBLANK(CfgProgressiveSplit2TB)&gt;0,0,CfgProgressiveSplit2TB)),0),MIN(MAX(AE2-(((0)+IF(COUNTBLANK(CfgProgressiveSplit1TB)&gt;0,0,CfgProgressiveSplit1TB))+IF(COUNTBLANK(CfgProgressiveSplit2TB)&gt;0,0,CfgProgressiveSplit2TB)),0),CfgProgressiveSplit3TB)))*CfgProgressiveSplit3PricePerTBPerMonth+(IF(COUNTBLANK(CfgProgressiveSplit4TB)&gt;0,MAX(AE2-((((0)+IF(COUNTBLANK(CfgProgressiveSplit1TB)&gt;0,0,CfgProgressiveSplit1TB))+IF(COUNTBLANK(CfgProgressiveSplit2TB)&gt;0,0,CfgProgressiveSplit2TB))+IF(COUNTBLANK(CfgProgressiveSplit3TB)&gt;0,0,CfgProgressiveSplit3TB)),0),MIN(MAX(AE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E2,6)),CfgFlexiblePricePerTBPerMonth))*(IF(AND(LOWER(CfgPricingModel)="progressive",28&lt;CfgIntroductoryFreeMonths),0,IF(AE2&lt;CfgDiscountedPriceThresholdTB,CfgDiscountedPriceFactor,1))),2)</f>
        <v>1365</v>
      </c>
      <c r="AF13" s="5">
        <f>ROUND(MAX(AF2-AF3,0)*(IF(LOWER(CfgPricingModel)="progressive",IF(AF2&lt;=0,0,ROUND(((IF(COUNTBLANK(CfgProgressiveSplit1TB)&gt;0,MAX(AF2-(0),0),MIN(MAX(AF2-(0),0),CfgProgressiveSplit1TB)))*CfgProgressiveSplit1PricePerTBPerMonth+(IF(COUNTBLANK(CfgProgressiveSplit2TB)&gt;0,MAX(AF2-((0)+IF(COUNTBLANK(CfgProgressiveSplit1TB)&gt;0,0,CfgProgressiveSplit1TB)),0),MIN(MAX(AF2-((0)+IF(COUNTBLANK(CfgProgressiveSplit1TB)&gt;0,0,CfgProgressiveSplit1TB)),0),CfgProgressiveSplit2TB)))*CfgProgressiveSplit2PricePerTBPerMonth+(IF(COUNTBLANK(CfgProgressiveSplit3TB)&gt;0,MAX(AF2-(((0)+IF(COUNTBLANK(CfgProgressiveSplit1TB)&gt;0,0,CfgProgressiveSplit1TB))+IF(COUNTBLANK(CfgProgressiveSplit2TB)&gt;0,0,CfgProgressiveSplit2TB)),0),MIN(MAX(AF2-(((0)+IF(COUNTBLANK(CfgProgressiveSplit1TB)&gt;0,0,CfgProgressiveSplit1TB))+IF(COUNTBLANK(CfgProgressiveSplit2TB)&gt;0,0,CfgProgressiveSplit2TB)),0),CfgProgressiveSplit3TB)))*CfgProgressiveSplit3PricePerTBPerMonth+(IF(COUNTBLANK(CfgProgressiveSplit4TB)&gt;0,MAX(AF2-((((0)+IF(COUNTBLANK(CfgProgressiveSplit1TB)&gt;0,0,CfgProgressiveSplit1TB))+IF(COUNTBLANK(CfgProgressiveSplit2TB)&gt;0,0,CfgProgressiveSplit2TB))+IF(COUNTBLANK(CfgProgressiveSplit3TB)&gt;0,0,CfgProgressiveSplit3TB)),0),MIN(MAX(AF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F2,6)),CfgFlexiblePricePerTBPerMonth))*(IF(AND(LOWER(CfgPricingModel)="progressive",29&lt;CfgIntroductoryFreeMonths),0,IF(AF2&lt;CfgDiscountedPriceThresholdTB,CfgDiscountedPriceFactor,1))),2)</f>
        <v>1382.5</v>
      </c>
      <c r="AG13" s="5">
        <f>ROUND(MAX(AG2-AG3,0)*(IF(LOWER(CfgPricingModel)="progressive",IF(AG2&lt;=0,0,ROUND(((IF(COUNTBLANK(CfgProgressiveSplit1TB)&gt;0,MAX(AG2-(0),0),MIN(MAX(AG2-(0),0),CfgProgressiveSplit1TB)))*CfgProgressiveSplit1PricePerTBPerMonth+(IF(COUNTBLANK(CfgProgressiveSplit2TB)&gt;0,MAX(AG2-((0)+IF(COUNTBLANK(CfgProgressiveSplit1TB)&gt;0,0,CfgProgressiveSplit1TB)),0),MIN(MAX(AG2-((0)+IF(COUNTBLANK(CfgProgressiveSplit1TB)&gt;0,0,CfgProgressiveSplit1TB)),0),CfgProgressiveSplit2TB)))*CfgProgressiveSplit2PricePerTBPerMonth+(IF(COUNTBLANK(CfgProgressiveSplit3TB)&gt;0,MAX(AG2-(((0)+IF(COUNTBLANK(CfgProgressiveSplit1TB)&gt;0,0,CfgProgressiveSplit1TB))+IF(COUNTBLANK(CfgProgressiveSplit2TB)&gt;0,0,CfgProgressiveSplit2TB)),0),MIN(MAX(AG2-(((0)+IF(COUNTBLANK(CfgProgressiveSplit1TB)&gt;0,0,CfgProgressiveSplit1TB))+IF(COUNTBLANK(CfgProgressiveSplit2TB)&gt;0,0,CfgProgressiveSplit2TB)),0),CfgProgressiveSplit3TB)))*CfgProgressiveSplit3PricePerTBPerMonth+(IF(COUNTBLANK(CfgProgressiveSplit4TB)&gt;0,MAX(AG2-((((0)+IF(COUNTBLANK(CfgProgressiveSplit1TB)&gt;0,0,CfgProgressiveSplit1TB))+IF(COUNTBLANK(CfgProgressiveSplit2TB)&gt;0,0,CfgProgressiveSplit2TB))+IF(COUNTBLANK(CfgProgressiveSplit3TB)&gt;0,0,CfgProgressiveSplit3TB)),0),MIN(MAX(AG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G2,6)),CfgFlexiblePricePerTBPerMonth))*(IF(AND(LOWER(CfgPricingModel)="progressive",30&lt;CfgIntroductoryFreeMonths),0,IF(AG2&lt;CfgDiscountedPriceThresholdTB,CfgDiscountedPriceFactor,1))),2)</f>
        <v>1400</v>
      </c>
      <c r="AH13" s="5">
        <f>ROUND(MAX(AH2-AH3,0)*(IF(LOWER(CfgPricingModel)="progressive",IF(AH2&lt;=0,0,ROUND(((IF(COUNTBLANK(CfgProgressiveSplit1TB)&gt;0,MAX(AH2-(0),0),MIN(MAX(AH2-(0),0),CfgProgressiveSplit1TB)))*CfgProgressiveSplit1PricePerTBPerMonth+(IF(COUNTBLANK(CfgProgressiveSplit2TB)&gt;0,MAX(AH2-((0)+IF(COUNTBLANK(CfgProgressiveSplit1TB)&gt;0,0,CfgProgressiveSplit1TB)),0),MIN(MAX(AH2-((0)+IF(COUNTBLANK(CfgProgressiveSplit1TB)&gt;0,0,CfgProgressiveSplit1TB)),0),CfgProgressiveSplit2TB)))*CfgProgressiveSplit2PricePerTBPerMonth+(IF(COUNTBLANK(CfgProgressiveSplit3TB)&gt;0,MAX(AH2-(((0)+IF(COUNTBLANK(CfgProgressiveSplit1TB)&gt;0,0,CfgProgressiveSplit1TB))+IF(COUNTBLANK(CfgProgressiveSplit2TB)&gt;0,0,CfgProgressiveSplit2TB)),0),MIN(MAX(AH2-(((0)+IF(COUNTBLANK(CfgProgressiveSplit1TB)&gt;0,0,CfgProgressiveSplit1TB))+IF(COUNTBLANK(CfgProgressiveSplit2TB)&gt;0,0,CfgProgressiveSplit2TB)),0),CfgProgressiveSplit3TB)))*CfgProgressiveSplit3PricePerTBPerMonth+(IF(COUNTBLANK(CfgProgressiveSplit4TB)&gt;0,MAX(AH2-((((0)+IF(COUNTBLANK(CfgProgressiveSplit1TB)&gt;0,0,CfgProgressiveSplit1TB))+IF(COUNTBLANK(CfgProgressiveSplit2TB)&gt;0,0,CfgProgressiveSplit2TB))+IF(COUNTBLANK(CfgProgressiveSplit3TB)&gt;0,0,CfgProgressiveSplit3TB)),0),MIN(MAX(AH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H2,6)),CfgFlexiblePricePerTBPerMonth))*(IF(AND(LOWER(CfgPricingModel)="progressive",31&lt;CfgIntroductoryFreeMonths),0,IF(AH2&lt;CfgDiscountedPriceThresholdTB,CfgDiscountedPriceFactor,1))),2)</f>
        <v>1417.5</v>
      </c>
      <c r="AI13" s="5">
        <f>ROUND(MAX(AI2-AI3,0)*(IF(LOWER(CfgPricingModel)="progressive",IF(AI2&lt;=0,0,ROUND(((IF(COUNTBLANK(CfgProgressiveSplit1TB)&gt;0,MAX(AI2-(0),0),MIN(MAX(AI2-(0),0),CfgProgressiveSplit1TB)))*CfgProgressiveSplit1PricePerTBPerMonth+(IF(COUNTBLANK(CfgProgressiveSplit2TB)&gt;0,MAX(AI2-((0)+IF(COUNTBLANK(CfgProgressiveSplit1TB)&gt;0,0,CfgProgressiveSplit1TB)),0),MIN(MAX(AI2-((0)+IF(COUNTBLANK(CfgProgressiveSplit1TB)&gt;0,0,CfgProgressiveSplit1TB)),0),CfgProgressiveSplit2TB)))*CfgProgressiveSplit2PricePerTBPerMonth+(IF(COUNTBLANK(CfgProgressiveSplit3TB)&gt;0,MAX(AI2-(((0)+IF(COUNTBLANK(CfgProgressiveSplit1TB)&gt;0,0,CfgProgressiveSplit1TB))+IF(COUNTBLANK(CfgProgressiveSplit2TB)&gt;0,0,CfgProgressiveSplit2TB)),0),MIN(MAX(AI2-(((0)+IF(COUNTBLANK(CfgProgressiveSplit1TB)&gt;0,0,CfgProgressiveSplit1TB))+IF(COUNTBLANK(CfgProgressiveSplit2TB)&gt;0,0,CfgProgressiveSplit2TB)),0),CfgProgressiveSplit3TB)))*CfgProgressiveSplit3PricePerTBPerMonth+(IF(COUNTBLANK(CfgProgressiveSplit4TB)&gt;0,MAX(AI2-((((0)+IF(COUNTBLANK(CfgProgressiveSplit1TB)&gt;0,0,CfgProgressiveSplit1TB))+IF(COUNTBLANK(CfgProgressiveSplit2TB)&gt;0,0,CfgProgressiveSplit2TB))+IF(COUNTBLANK(CfgProgressiveSplit3TB)&gt;0,0,CfgProgressiveSplit3TB)),0),MIN(MAX(AI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I2,6)),CfgFlexiblePricePerTBPerMonth))*(IF(AND(LOWER(CfgPricingModel)="progressive",32&lt;CfgIntroductoryFreeMonths),0,IF(AI2&lt;CfgDiscountedPriceThresholdTB,CfgDiscountedPriceFactor,1))),2)</f>
        <v>1435</v>
      </c>
      <c r="AJ13" s="5">
        <f>ROUND(MAX(AJ2-AJ3,0)*(IF(LOWER(CfgPricingModel)="progressive",IF(AJ2&lt;=0,0,ROUND(((IF(COUNTBLANK(CfgProgressiveSplit1TB)&gt;0,MAX(AJ2-(0),0),MIN(MAX(AJ2-(0),0),CfgProgressiveSplit1TB)))*CfgProgressiveSplit1PricePerTBPerMonth+(IF(COUNTBLANK(CfgProgressiveSplit2TB)&gt;0,MAX(AJ2-((0)+IF(COUNTBLANK(CfgProgressiveSplit1TB)&gt;0,0,CfgProgressiveSplit1TB)),0),MIN(MAX(AJ2-((0)+IF(COUNTBLANK(CfgProgressiveSplit1TB)&gt;0,0,CfgProgressiveSplit1TB)),0),CfgProgressiveSplit2TB)))*CfgProgressiveSplit2PricePerTBPerMonth+(IF(COUNTBLANK(CfgProgressiveSplit3TB)&gt;0,MAX(AJ2-(((0)+IF(COUNTBLANK(CfgProgressiveSplit1TB)&gt;0,0,CfgProgressiveSplit1TB))+IF(COUNTBLANK(CfgProgressiveSplit2TB)&gt;0,0,CfgProgressiveSplit2TB)),0),MIN(MAX(AJ2-(((0)+IF(COUNTBLANK(CfgProgressiveSplit1TB)&gt;0,0,CfgProgressiveSplit1TB))+IF(COUNTBLANK(CfgProgressiveSplit2TB)&gt;0,0,CfgProgressiveSplit2TB)),0),CfgProgressiveSplit3TB)))*CfgProgressiveSplit3PricePerTBPerMonth+(IF(COUNTBLANK(CfgProgressiveSplit4TB)&gt;0,MAX(AJ2-((((0)+IF(COUNTBLANK(CfgProgressiveSplit1TB)&gt;0,0,CfgProgressiveSplit1TB))+IF(COUNTBLANK(CfgProgressiveSplit2TB)&gt;0,0,CfgProgressiveSplit2TB))+IF(COUNTBLANK(CfgProgressiveSplit3TB)&gt;0,0,CfgProgressiveSplit3TB)),0),MIN(MAX(AJ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J2,6)),CfgFlexiblePricePerTBPerMonth))*(IF(AND(LOWER(CfgPricingModel)="progressive",33&lt;CfgIntroductoryFreeMonths),0,IF(AJ2&lt;CfgDiscountedPriceThresholdTB,CfgDiscountedPriceFactor,1))),2)</f>
        <v>1452.5</v>
      </c>
      <c r="AK13" s="5">
        <f>ROUND(MAX(AK2-AK3,0)*(IF(LOWER(CfgPricingModel)="progressive",IF(AK2&lt;=0,0,ROUND(((IF(COUNTBLANK(CfgProgressiveSplit1TB)&gt;0,MAX(AK2-(0),0),MIN(MAX(AK2-(0),0),CfgProgressiveSplit1TB)))*CfgProgressiveSplit1PricePerTBPerMonth+(IF(COUNTBLANK(CfgProgressiveSplit2TB)&gt;0,MAX(AK2-((0)+IF(COUNTBLANK(CfgProgressiveSplit1TB)&gt;0,0,CfgProgressiveSplit1TB)),0),MIN(MAX(AK2-((0)+IF(COUNTBLANK(CfgProgressiveSplit1TB)&gt;0,0,CfgProgressiveSplit1TB)),0),CfgProgressiveSplit2TB)))*CfgProgressiveSplit2PricePerTBPerMonth+(IF(COUNTBLANK(CfgProgressiveSplit3TB)&gt;0,MAX(AK2-(((0)+IF(COUNTBLANK(CfgProgressiveSplit1TB)&gt;0,0,CfgProgressiveSplit1TB))+IF(COUNTBLANK(CfgProgressiveSplit2TB)&gt;0,0,CfgProgressiveSplit2TB)),0),MIN(MAX(AK2-(((0)+IF(COUNTBLANK(CfgProgressiveSplit1TB)&gt;0,0,CfgProgressiveSplit1TB))+IF(COUNTBLANK(CfgProgressiveSplit2TB)&gt;0,0,CfgProgressiveSplit2TB)),0),CfgProgressiveSplit3TB)))*CfgProgressiveSplit3PricePerTBPerMonth+(IF(COUNTBLANK(CfgProgressiveSplit4TB)&gt;0,MAX(AK2-((((0)+IF(COUNTBLANK(CfgProgressiveSplit1TB)&gt;0,0,CfgProgressiveSplit1TB))+IF(COUNTBLANK(CfgProgressiveSplit2TB)&gt;0,0,CfgProgressiveSplit2TB))+IF(COUNTBLANK(CfgProgressiveSplit3TB)&gt;0,0,CfgProgressiveSplit3TB)),0),MIN(MAX(AK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K2,6)),CfgFlexiblePricePerTBPerMonth))*(IF(AND(LOWER(CfgPricingModel)="progressive",34&lt;CfgIntroductoryFreeMonths),0,IF(AK2&lt;CfgDiscountedPriceThresholdTB,CfgDiscountedPriceFactor,1))),2)</f>
        <v>1470</v>
      </c>
      <c r="AL13" s="5">
        <f>ROUND(MAX(AL2-AL3,0)*(IF(LOWER(CfgPricingModel)="progressive",IF(AL2&lt;=0,0,ROUND(((IF(COUNTBLANK(CfgProgressiveSplit1TB)&gt;0,MAX(AL2-(0),0),MIN(MAX(AL2-(0),0),CfgProgressiveSplit1TB)))*CfgProgressiveSplit1PricePerTBPerMonth+(IF(COUNTBLANK(CfgProgressiveSplit2TB)&gt;0,MAX(AL2-((0)+IF(COUNTBLANK(CfgProgressiveSplit1TB)&gt;0,0,CfgProgressiveSplit1TB)),0),MIN(MAX(AL2-((0)+IF(COUNTBLANK(CfgProgressiveSplit1TB)&gt;0,0,CfgProgressiveSplit1TB)),0),CfgProgressiveSplit2TB)))*CfgProgressiveSplit2PricePerTBPerMonth+(IF(COUNTBLANK(CfgProgressiveSplit3TB)&gt;0,MAX(AL2-(((0)+IF(COUNTBLANK(CfgProgressiveSplit1TB)&gt;0,0,CfgProgressiveSplit1TB))+IF(COUNTBLANK(CfgProgressiveSplit2TB)&gt;0,0,CfgProgressiveSplit2TB)),0),MIN(MAX(AL2-(((0)+IF(COUNTBLANK(CfgProgressiveSplit1TB)&gt;0,0,CfgProgressiveSplit1TB))+IF(COUNTBLANK(CfgProgressiveSplit2TB)&gt;0,0,CfgProgressiveSplit2TB)),0),CfgProgressiveSplit3TB)))*CfgProgressiveSplit3PricePerTBPerMonth+(IF(COUNTBLANK(CfgProgressiveSplit4TB)&gt;0,MAX(AL2-((((0)+IF(COUNTBLANK(CfgProgressiveSplit1TB)&gt;0,0,CfgProgressiveSplit1TB))+IF(COUNTBLANK(CfgProgressiveSplit2TB)&gt;0,0,CfgProgressiveSplit2TB))+IF(COUNTBLANK(CfgProgressiveSplit3TB)&gt;0,0,CfgProgressiveSplit3TB)),0),MIN(MAX(AL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L2,6)),CfgFlexiblePricePerTBPerMonth))*(IF(AND(LOWER(CfgPricingModel)="progressive",35&lt;CfgIntroductoryFreeMonths),0,IF(AL2&lt;CfgDiscountedPriceThresholdTB,CfgDiscountedPriceFactor,1))),2)</f>
        <v>1487.5</v>
      </c>
      <c r="AM13" s="5">
        <f>ROUND(MAX(AM2-AM3,0)*(IF(LOWER(CfgPricingModel)="progressive",IF(AM2&lt;=0,0,ROUND(((IF(COUNTBLANK(CfgProgressiveSplit1TB)&gt;0,MAX(AM2-(0),0),MIN(MAX(AM2-(0),0),CfgProgressiveSplit1TB)))*CfgProgressiveSplit1PricePerTBPerMonth+(IF(COUNTBLANK(CfgProgressiveSplit2TB)&gt;0,MAX(AM2-((0)+IF(COUNTBLANK(CfgProgressiveSplit1TB)&gt;0,0,CfgProgressiveSplit1TB)),0),MIN(MAX(AM2-((0)+IF(COUNTBLANK(CfgProgressiveSplit1TB)&gt;0,0,CfgProgressiveSplit1TB)),0),CfgProgressiveSplit2TB)))*CfgProgressiveSplit2PricePerTBPerMonth+(IF(COUNTBLANK(CfgProgressiveSplit3TB)&gt;0,MAX(AM2-(((0)+IF(COUNTBLANK(CfgProgressiveSplit1TB)&gt;0,0,CfgProgressiveSplit1TB))+IF(COUNTBLANK(CfgProgressiveSplit2TB)&gt;0,0,CfgProgressiveSplit2TB)),0),MIN(MAX(AM2-(((0)+IF(COUNTBLANK(CfgProgressiveSplit1TB)&gt;0,0,CfgProgressiveSplit1TB))+IF(COUNTBLANK(CfgProgressiveSplit2TB)&gt;0,0,CfgProgressiveSplit2TB)),0),CfgProgressiveSplit3TB)))*CfgProgressiveSplit3PricePerTBPerMonth+(IF(COUNTBLANK(CfgProgressiveSplit4TB)&gt;0,MAX(AM2-((((0)+IF(COUNTBLANK(CfgProgressiveSplit1TB)&gt;0,0,CfgProgressiveSplit1TB))+IF(COUNTBLANK(CfgProgressiveSplit2TB)&gt;0,0,CfgProgressiveSplit2TB))+IF(COUNTBLANK(CfgProgressiveSplit3TB)&gt;0,0,CfgProgressiveSplit3TB)),0),MIN(MAX(AM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M2,6)),CfgFlexiblePricePerTBPerMonth))*(IF(AND(LOWER(CfgPricingModel)="progressive",36&lt;CfgIntroductoryFreeMonths),0,IF(AM2&lt;CfgDiscountedPriceThresholdTB,CfgDiscountedPriceFactor,1))),2)</f>
        <v>1505</v>
      </c>
      <c r="AN13" s="5">
        <f>ROUND(MAX(AN2-AN3,0)*(IF(LOWER(CfgPricingModel)="progressive",IF(AN2&lt;=0,0,ROUND(((IF(COUNTBLANK(CfgProgressiveSplit1TB)&gt;0,MAX(AN2-(0),0),MIN(MAX(AN2-(0),0),CfgProgressiveSplit1TB)))*CfgProgressiveSplit1PricePerTBPerMonth+(IF(COUNTBLANK(CfgProgressiveSplit2TB)&gt;0,MAX(AN2-((0)+IF(COUNTBLANK(CfgProgressiveSplit1TB)&gt;0,0,CfgProgressiveSplit1TB)),0),MIN(MAX(AN2-((0)+IF(COUNTBLANK(CfgProgressiveSplit1TB)&gt;0,0,CfgProgressiveSplit1TB)),0),CfgProgressiveSplit2TB)))*CfgProgressiveSplit2PricePerTBPerMonth+(IF(COUNTBLANK(CfgProgressiveSplit3TB)&gt;0,MAX(AN2-(((0)+IF(COUNTBLANK(CfgProgressiveSplit1TB)&gt;0,0,CfgProgressiveSplit1TB))+IF(COUNTBLANK(CfgProgressiveSplit2TB)&gt;0,0,CfgProgressiveSplit2TB)),0),MIN(MAX(AN2-(((0)+IF(COUNTBLANK(CfgProgressiveSplit1TB)&gt;0,0,CfgProgressiveSplit1TB))+IF(COUNTBLANK(CfgProgressiveSplit2TB)&gt;0,0,CfgProgressiveSplit2TB)),0),CfgProgressiveSplit3TB)))*CfgProgressiveSplit3PricePerTBPerMonth+(IF(COUNTBLANK(CfgProgressiveSplit4TB)&gt;0,MAX(AN2-((((0)+IF(COUNTBLANK(CfgProgressiveSplit1TB)&gt;0,0,CfgProgressiveSplit1TB))+IF(COUNTBLANK(CfgProgressiveSplit2TB)&gt;0,0,CfgProgressiveSplit2TB))+IF(COUNTBLANK(CfgProgressiveSplit3TB)&gt;0,0,CfgProgressiveSplit3TB)),0),MIN(MAX(AN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N2,6)),CfgFlexiblePricePerTBPerMonth))*(IF(AND(LOWER(CfgPricingModel)="progressive",37&lt;CfgIntroductoryFreeMonths),0,IF(AN2&lt;CfgDiscountedPriceThresholdTB,CfgDiscountedPriceFactor,1))),2)</f>
        <v>1522.5</v>
      </c>
      <c r="AO13" s="5">
        <f>ROUND(MAX(AO2-AO3,0)*(IF(LOWER(CfgPricingModel)="progressive",IF(AO2&lt;=0,0,ROUND(((IF(COUNTBLANK(CfgProgressiveSplit1TB)&gt;0,MAX(AO2-(0),0),MIN(MAX(AO2-(0),0),CfgProgressiveSplit1TB)))*CfgProgressiveSplit1PricePerTBPerMonth+(IF(COUNTBLANK(CfgProgressiveSplit2TB)&gt;0,MAX(AO2-((0)+IF(COUNTBLANK(CfgProgressiveSplit1TB)&gt;0,0,CfgProgressiveSplit1TB)),0),MIN(MAX(AO2-((0)+IF(COUNTBLANK(CfgProgressiveSplit1TB)&gt;0,0,CfgProgressiveSplit1TB)),0),CfgProgressiveSplit2TB)))*CfgProgressiveSplit2PricePerTBPerMonth+(IF(COUNTBLANK(CfgProgressiveSplit3TB)&gt;0,MAX(AO2-(((0)+IF(COUNTBLANK(CfgProgressiveSplit1TB)&gt;0,0,CfgProgressiveSplit1TB))+IF(COUNTBLANK(CfgProgressiveSplit2TB)&gt;0,0,CfgProgressiveSplit2TB)),0),MIN(MAX(AO2-(((0)+IF(COUNTBLANK(CfgProgressiveSplit1TB)&gt;0,0,CfgProgressiveSplit1TB))+IF(COUNTBLANK(CfgProgressiveSplit2TB)&gt;0,0,CfgProgressiveSplit2TB)),0),CfgProgressiveSplit3TB)))*CfgProgressiveSplit3PricePerTBPerMonth+(IF(COUNTBLANK(CfgProgressiveSplit4TB)&gt;0,MAX(AO2-((((0)+IF(COUNTBLANK(CfgProgressiveSplit1TB)&gt;0,0,CfgProgressiveSplit1TB))+IF(COUNTBLANK(CfgProgressiveSplit2TB)&gt;0,0,CfgProgressiveSplit2TB))+IF(COUNTBLANK(CfgProgressiveSplit3TB)&gt;0,0,CfgProgressiveSplit3TB)),0),MIN(MAX(AO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O2,6)),CfgFlexiblePricePerTBPerMonth))*(IF(AND(LOWER(CfgPricingModel)="progressive",38&lt;CfgIntroductoryFreeMonths),0,IF(AO2&lt;CfgDiscountedPriceThresholdTB,CfgDiscountedPriceFactor,1))),2)</f>
        <v>1540</v>
      </c>
      <c r="AP13" s="5">
        <f>ROUND(MAX(AP2-AP3,0)*(IF(LOWER(CfgPricingModel)="progressive",IF(AP2&lt;=0,0,ROUND(((IF(COUNTBLANK(CfgProgressiveSplit1TB)&gt;0,MAX(AP2-(0),0),MIN(MAX(AP2-(0),0),CfgProgressiveSplit1TB)))*CfgProgressiveSplit1PricePerTBPerMonth+(IF(COUNTBLANK(CfgProgressiveSplit2TB)&gt;0,MAX(AP2-((0)+IF(COUNTBLANK(CfgProgressiveSplit1TB)&gt;0,0,CfgProgressiveSplit1TB)),0),MIN(MAX(AP2-((0)+IF(COUNTBLANK(CfgProgressiveSplit1TB)&gt;0,0,CfgProgressiveSplit1TB)),0),CfgProgressiveSplit2TB)))*CfgProgressiveSplit2PricePerTBPerMonth+(IF(COUNTBLANK(CfgProgressiveSplit3TB)&gt;0,MAX(AP2-(((0)+IF(COUNTBLANK(CfgProgressiveSplit1TB)&gt;0,0,CfgProgressiveSplit1TB))+IF(COUNTBLANK(CfgProgressiveSplit2TB)&gt;0,0,CfgProgressiveSplit2TB)),0),MIN(MAX(AP2-(((0)+IF(COUNTBLANK(CfgProgressiveSplit1TB)&gt;0,0,CfgProgressiveSplit1TB))+IF(COUNTBLANK(CfgProgressiveSplit2TB)&gt;0,0,CfgProgressiveSplit2TB)),0),CfgProgressiveSplit3TB)))*CfgProgressiveSplit3PricePerTBPerMonth+(IF(COUNTBLANK(CfgProgressiveSplit4TB)&gt;0,MAX(AP2-((((0)+IF(COUNTBLANK(CfgProgressiveSplit1TB)&gt;0,0,CfgProgressiveSplit1TB))+IF(COUNTBLANK(CfgProgressiveSplit2TB)&gt;0,0,CfgProgressiveSplit2TB))+IF(COUNTBLANK(CfgProgressiveSplit3TB)&gt;0,0,CfgProgressiveSplit3TB)),0),MIN(MAX(AP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P2,6)),CfgFlexiblePricePerTBPerMonth))*(IF(AND(LOWER(CfgPricingModel)="progressive",39&lt;CfgIntroductoryFreeMonths),0,IF(AP2&lt;CfgDiscountedPriceThresholdTB,CfgDiscountedPriceFactor,1))),2)</f>
        <v>1557.5</v>
      </c>
      <c r="AQ13" s="5">
        <f>ROUND(MAX(AQ2-AQ3,0)*(IF(LOWER(CfgPricingModel)="progressive",IF(AQ2&lt;=0,0,ROUND(((IF(COUNTBLANK(CfgProgressiveSplit1TB)&gt;0,MAX(AQ2-(0),0),MIN(MAX(AQ2-(0),0),CfgProgressiveSplit1TB)))*CfgProgressiveSplit1PricePerTBPerMonth+(IF(COUNTBLANK(CfgProgressiveSplit2TB)&gt;0,MAX(AQ2-((0)+IF(COUNTBLANK(CfgProgressiveSplit1TB)&gt;0,0,CfgProgressiveSplit1TB)),0),MIN(MAX(AQ2-((0)+IF(COUNTBLANK(CfgProgressiveSplit1TB)&gt;0,0,CfgProgressiveSplit1TB)),0),CfgProgressiveSplit2TB)))*CfgProgressiveSplit2PricePerTBPerMonth+(IF(COUNTBLANK(CfgProgressiveSplit3TB)&gt;0,MAX(AQ2-(((0)+IF(COUNTBLANK(CfgProgressiveSplit1TB)&gt;0,0,CfgProgressiveSplit1TB))+IF(COUNTBLANK(CfgProgressiveSplit2TB)&gt;0,0,CfgProgressiveSplit2TB)),0),MIN(MAX(AQ2-(((0)+IF(COUNTBLANK(CfgProgressiveSplit1TB)&gt;0,0,CfgProgressiveSplit1TB))+IF(COUNTBLANK(CfgProgressiveSplit2TB)&gt;0,0,CfgProgressiveSplit2TB)),0),CfgProgressiveSplit3TB)))*CfgProgressiveSplit3PricePerTBPerMonth+(IF(COUNTBLANK(CfgProgressiveSplit4TB)&gt;0,MAX(AQ2-((((0)+IF(COUNTBLANK(CfgProgressiveSplit1TB)&gt;0,0,CfgProgressiveSplit1TB))+IF(COUNTBLANK(CfgProgressiveSplit2TB)&gt;0,0,CfgProgressiveSplit2TB))+IF(COUNTBLANK(CfgProgressiveSplit3TB)&gt;0,0,CfgProgressiveSplit3TB)),0),MIN(MAX(AQ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Q2,6)),CfgFlexiblePricePerTBPerMonth))*(IF(AND(LOWER(CfgPricingModel)="progressive",40&lt;CfgIntroductoryFreeMonths),0,IF(AQ2&lt;CfgDiscountedPriceThresholdTB,CfgDiscountedPriceFactor,1))),2)</f>
        <v>1575</v>
      </c>
      <c r="AR13" s="5">
        <f>ROUND(MAX(AR2-AR3,0)*(IF(LOWER(CfgPricingModel)="progressive",IF(AR2&lt;=0,0,ROUND(((IF(COUNTBLANK(CfgProgressiveSplit1TB)&gt;0,MAX(AR2-(0),0),MIN(MAX(AR2-(0),0),CfgProgressiveSplit1TB)))*CfgProgressiveSplit1PricePerTBPerMonth+(IF(COUNTBLANK(CfgProgressiveSplit2TB)&gt;0,MAX(AR2-((0)+IF(COUNTBLANK(CfgProgressiveSplit1TB)&gt;0,0,CfgProgressiveSplit1TB)),0),MIN(MAX(AR2-((0)+IF(COUNTBLANK(CfgProgressiveSplit1TB)&gt;0,0,CfgProgressiveSplit1TB)),0),CfgProgressiveSplit2TB)))*CfgProgressiveSplit2PricePerTBPerMonth+(IF(COUNTBLANK(CfgProgressiveSplit3TB)&gt;0,MAX(AR2-(((0)+IF(COUNTBLANK(CfgProgressiveSplit1TB)&gt;0,0,CfgProgressiveSplit1TB))+IF(COUNTBLANK(CfgProgressiveSplit2TB)&gt;0,0,CfgProgressiveSplit2TB)),0),MIN(MAX(AR2-(((0)+IF(COUNTBLANK(CfgProgressiveSplit1TB)&gt;0,0,CfgProgressiveSplit1TB))+IF(COUNTBLANK(CfgProgressiveSplit2TB)&gt;0,0,CfgProgressiveSplit2TB)),0),CfgProgressiveSplit3TB)))*CfgProgressiveSplit3PricePerTBPerMonth+(IF(COUNTBLANK(CfgProgressiveSplit4TB)&gt;0,MAX(AR2-((((0)+IF(COUNTBLANK(CfgProgressiveSplit1TB)&gt;0,0,CfgProgressiveSplit1TB))+IF(COUNTBLANK(CfgProgressiveSplit2TB)&gt;0,0,CfgProgressiveSplit2TB))+IF(COUNTBLANK(CfgProgressiveSplit3TB)&gt;0,0,CfgProgressiveSplit3TB)),0),MIN(MAX(AR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R2,6)),CfgFlexiblePricePerTBPerMonth))*(IF(AND(LOWER(CfgPricingModel)="progressive",41&lt;CfgIntroductoryFreeMonths),0,IF(AR2&lt;CfgDiscountedPriceThresholdTB,CfgDiscountedPriceFactor,1))),2)</f>
        <v>1592.5</v>
      </c>
      <c r="AS13" s="5">
        <f>ROUND(MAX(AS2-AS3,0)*(IF(LOWER(CfgPricingModel)="progressive",IF(AS2&lt;=0,0,ROUND(((IF(COUNTBLANK(CfgProgressiveSplit1TB)&gt;0,MAX(AS2-(0),0),MIN(MAX(AS2-(0),0),CfgProgressiveSplit1TB)))*CfgProgressiveSplit1PricePerTBPerMonth+(IF(COUNTBLANK(CfgProgressiveSplit2TB)&gt;0,MAX(AS2-((0)+IF(COUNTBLANK(CfgProgressiveSplit1TB)&gt;0,0,CfgProgressiveSplit1TB)),0),MIN(MAX(AS2-((0)+IF(COUNTBLANK(CfgProgressiveSplit1TB)&gt;0,0,CfgProgressiveSplit1TB)),0),CfgProgressiveSplit2TB)))*CfgProgressiveSplit2PricePerTBPerMonth+(IF(COUNTBLANK(CfgProgressiveSplit3TB)&gt;0,MAX(AS2-(((0)+IF(COUNTBLANK(CfgProgressiveSplit1TB)&gt;0,0,CfgProgressiveSplit1TB))+IF(COUNTBLANK(CfgProgressiveSplit2TB)&gt;0,0,CfgProgressiveSplit2TB)),0),MIN(MAX(AS2-(((0)+IF(COUNTBLANK(CfgProgressiveSplit1TB)&gt;0,0,CfgProgressiveSplit1TB))+IF(COUNTBLANK(CfgProgressiveSplit2TB)&gt;0,0,CfgProgressiveSplit2TB)),0),CfgProgressiveSplit3TB)))*CfgProgressiveSplit3PricePerTBPerMonth+(IF(COUNTBLANK(CfgProgressiveSplit4TB)&gt;0,MAX(AS2-((((0)+IF(COUNTBLANK(CfgProgressiveSplit1TB)&gt;0,0,CfgProgressiveSplit1TB))+IF(COUNTBLANK(CfgProgressiveSplit2TB)&gt;0,0,CfgProgressiveSplit2TB))+IF(COUNTBLANK(CfgProgressiveSplit3TB)&gt;0,0,CfgProgressiveSplit3TB)),0),MIN(MAX(AS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S2,6)),CfgFlexiblePricePerTBPerMonth))*(IF(AND(LOWER(CfgPricingModel)="progressive",42&lt;CfgIntroductoryFreeMonths),0,IF(AS2&lt;CfgDiscountedPriceThresholdTB,CfgDiscountedPriceFactor,1))),2)</f>
        <v>1610</v>
      </c>
      <c r="AT13" s="5">
        <f>ROUND(MAX(AT2-AT3,0)*(IF(LOWER(CfgPricingModel)="progressive",IF(AT2&lt;=0,0,ROUND(((IF(COUNTBLANK(CfgProgressiveSplit1TB)&gt;0,MAX(AT2-(0),0),MIN(MAX(AT2-(0),0),CfgProgressiveSplit1TB)))*CfgProgressiveSplit1PricePerTBPerMonth+(IF(COUNTBLANK(CfgProgressiveSplit2TB)&gt;0,MAX(AT2-((0)+IF(COUNTBLANK(CfgProgressiveSplit1TB)&gt;0,0,CfgProgressiveSplit1TB)),0),MIN(MAX(AT2-((0)+IF(COUNTBLANK(CfgProgressiveSplit1TB)&gt;0,0,CfgProgressiveSplit1TB)),0),CfgProgressiveSplit2TB)))*CfgProgressiveSplit2PricePerTBPerMonth+(IF(COUNTBLANK(CfgProgressiveSplit3TB)&gt;0,MAX(AT2-(((0)+IF(COUNTBLANK(CfgProgressiveSplit1TB)&gt;0,0,CfgProgressiveSplit1TB))+IF(COUNTBLANK(CfgProgressiveSplit2TB)&gt;0,0,CfgProgressiveSplit2TB)),0),MIN(MAX(AT2-(((0)+IF(COUNTBLANK(CfgProgressiveSplit1TB)&gt;0,0,CfgProgressiveSplit1TB))+IF(COUNTBLANK(CfgProgressiveSplit2TB)&gt;0,0,CfgProgressiveSplit2TB)),0),CfgProgressiveSplit3TB)))*CfgProgressiveSplit3PricePerTBPerMonth+(IF(COUNTBLANK(CfgProgressiveSplit4TB)&gt;0,MAX(AT2-((((0)+IF(COUNTBLANK(CfgProgressiveSplit1TB)&gt;0,0,CfgProgressiveSplit1TB))+IF(COUNTBLANK(CfgProgressiveSplit2TB)&gt;0,0,CfgProgressiveSplit2TB))+IF(COUNTBLANK(CfgProgressiveSplit3TB)&gt;0,0,CfgProgressiveSplit3TB)),0),MIN(MAX(AT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T2,6)),CfgFlexiblePricePerTBPerMonth))*(IF(AND(LOWER(CfgPricingModel)="progressive",43&lt;CfgIntroductoryFreeMonths),0,IF(AT2&lt;CfgDiscountedPriceThresholdTB,CfgDiscountedPriceFactor,1))),2)</f>
        <v>1627.5</v>
      </c>
      <c r="AU13" s="5">
        <f>ROUND(MAX(AU2-AU3,0)*(IF(LOWER(CfgPricingModel)="progressive",IF(AU2&lt;=0,0,ROUND(((IF(COUNTBLANK(CfgProgressiveSplit1TB)&gt;0,MAX(AU2-(0),0),MIN(MAX(AU2-(0),0),CfgProgressiveSplit1TB)))*CfgProgressiveSplit1PricePerTBPerMonth+(IF(COUNTBLANK(CfgProgressiveSplit2TB)&gt;0,MAX(AU2-((0)+IF(COUNTBLANK(CfgProgressiveSplit1TB)&gt;0,0,CfgProgressiveSplit1TB)),0),MIN(MAX(AU2-((0)+IF(COUNTBLANK(CfgProgressiveSplit1TB)&gt;0,0,CfgProgressiveSplit1TB)),0),CfgProgressiveSplit2TB)))*CfgProgressiveSplit2PricePerTBPerMonth+(IF(COUNTBLANK(CfgProgressiveSplit3TB)&gt;0,MAX(AU2-(((0)+IF(COUNTBLANK(CfgProgressiveSplit1TB)&gt;0,0,CfgProgressiveSplit1TB))+IF(COUNTBLANK(CfgProgressiveSplit2TB)&gt;0,0,CfgProgressiveSplit2TB)),0),MIN(MAX(AU2-(((0)+IF(COUNTBLANK(CfgProgressiveSplit1TB)&gt;0,0,CfgProgressiveSplit1TB))+IF(COUNTBLANK(CfgProgressiveSplit2TB)&gt;0,0,CfgProgressiveSplit2TB)),0),CfgProgressiveSplit3TB)))*CfgProgressiveSplit3PricePerTBPerMonth+(IF(COUNTBLANK(CfgProgressiveSplit4TB)&gt;0,MAX(AU2-((((0)+IF(COUNTBLANK(CfgProgressiveSplit1TB)&gt;0,0,CfgProgressiveSplit1TB))+IF(COUNTBLANK(CfgProgressiveSplit2TB)&gt;0,0,CfgProgressiveSplit2TB))+IF(COUNTBLANK(CfgProgressiveSplit3TB)&gt;0,0,CfgProgressiveSplit3TB)),0),MIN(MAX(AU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U2,6)),CfgFlexiblePricePerTBPerMonth))*(IF(AND(LOWER(CfgPricingModel)="progressive",44&lt;CfgIntroductoryFreeMonths),0,IF(AU2&lt;CfgDiscountedPriceThresholdTB,CfgDiscountedPriceFactor,1))),2)</f>
        <v>1645</v>
      </c>
      <c r="AV13" s="5">
        <f>ROUND(MAX(AV2-AV3,0)*(IF(LOWER(CfgPricingModel)="progressive",IF(AV2&lt;=0,0,ROUND(((IF(COUNTBLANK(CfgProgressiveSplit1TB)&gt;0,MAX(AV2-(0),0),MIN(MAX(AV2-(0),0),CfgProgressiveSplit1TB)))*CfgProgressiveSplit1PricePerTBPerMonth+(IF(COUNTBLANK(CfgProgressiveSplit2TB)&gt;0,MAX(AV2-((0)+IF(COUNTBLANK(CfgProgressiveSplit1TB)&gt;0,0,CfgProgressiveSplit1TB)),0),MIN(MAX(AV2-((0)+IF(COUNTBLANK(CfgProgressiveSplit1TB)&gt;0,0,CfgProgressiveSplit1TB)),0),CfgProgressiveSplit2TB)))*CfgProgressiveSplit2PricePerTBPerMonth+(IF(COUNTBLANK(CfgProgressiveSplit3TB)&gt;0,MAX(AV2-(((0)+IF(COUNTBLANK(CfgProgressiveSplit1TB)&gt;0,0,CfgProgressiveSplit1TB))+IF(COUNTBLANK(CfgProgressiveSplit2TB)&gt;0,0,CfgProgressiveSplit2TB)),0),MIN(MAX(AV2-(((0)+IF(COUNTBLANK(CfgProgressiveSplit1TB)&gt;0,0,CfgProgressiveSplit1TB))+IF(COUNTBLANK(CfgProgressiveSplit2TB)&gt;0,0,CfgProgressiveSplit2TB)),0),CfgProgressiveSplit3TB)))*CfgProgressiveSplit3PricePerTBPerMonth+(IF(COUNTBLANK(CfgProgressiveSplit4TB)&gt;0,MAX(AV2-((((0)+IF(COUNTBLANK(CfgProgressiveSplit1TB)&gt;0,0,CfgProgressiveSplit1TB))+IF(COUNTBLANK(CfgProgressiveSplit2TB)&gt;0,0,CfgProgressiveSplit2TB))+IF(COUNTBLANK(CfgProgressiveSplit3TB)&gt;0,0,CfgProgressiveSplit3TB)),0),MIN(MAX(AV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V2,6)),CfgFlexiblePricePerTBPerMonth))*(IF(AND(LOWER(CfgPricingModel)="progressive",45&lt;CfgIntroductoryFreeMonths),0,IF(AV2&lt;CfgDiscountedPriceThresholdTB,CfgDiscountedPriceFactor,1))),2)</f>
        <v>1662.5</v>
      </c>
      <c r="AW13" s="5">
        <f>ROUND(MAX(AW2-AW3,0)*(IF(LOWER(CfgPricingModel)="progressive",IF(AW2&lt;=0,0,ROUND(((IF(COUNTBLANK(CfgProgressiveSplit1TB)&gt;0,MAX(AW2-(0),0),MIN(MAX(AW2-(0),0),CfgProgressiveSplit1TB)))*CfgProgressiveSplit1PricePerTBPerMonth+(IF(COUNTBLANK(CfgProgressiveSplit2TB)&gt;0,MAX(AW2-((0)+IF(COUNTBLANK(CfgProgressiveSplit1TB)&gt;0,0,CfgProgressiveSplit1TB)),0),MIN(MAX(AW2-((0)+IF(COUNTBLANK(CfgProgressiveSplit1TB)&gt;0,0,CfgProgressiveSplit1TB)),0),CfgProgressiveSplit2TB)))*CfgProgressiveSplit2PricePerTBPerMonth+(IF(COUNTBLANK(CfgProgressiveSplit3TB)&gt;0,MAX(AW2-(((0)+IF(COUNTBLANK(CfgProgressiveSplit1TB)&gt;0,0,CfgProgressiveSplit1TB))+IF(COUNTBLANK(CfgProgressiveSplit2TB)&gt;0,0,CfgProgressiveSplit2TB)),0),MIN(MAX(AW2-(((0)+IF(COUNTBLANK(CfgProgressiveSplit1TB)&gt;0,0,CfgProgressiveSplit1TB))+IF(COUNTBLANK(CfgProgressiveSplit2TB)&gt;0,0,CfgProgressiveSplit2TB)),0),CfgProgressiveSplit3TB)))*CfgProgressiveSplit3PricePerTBPerMonth+(IF(COUNTBLANK(CfgProgressiveSplit4TB)&gt;0,MAX(AW2-((((0)+IF(COUNTBLANK(CfgProgressiveSplit1TB)&gt;0,0,CfgProgressiveSplit1TB))+IF(COUNTBLANK(CfgProgressiveSplit2TB)&gt;0,0,CfgProgressiveSplit2TB))+IF(COUNTBLANK(CfgProgressiveSplit3TB)&gt;0,0,CfgProgressiveSplit3TB)),0),MIN(MAX(AW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W2,6)),CfgFlexiblePricePerTBPerMonth))*(IF(AND(LOWER(CfgPricingModel)="progressive",46&lt;CfgIntroductoryFreeMonths),0,IF(AW2&lt;CfgDiscountedPriceThresholdTB,CfgDiscountedPriceFactor,1))),2)</f>
        <v>1680</v>
      </c>
      <c r="AX13" s="5">
        <f>ROUND(MAX(AX2-AX3,0)*(IF(LOWER(CfgPricingModel)="progressive",IF(AX2&lt;=0,0,ROUND(((IF(COUNTBLANK(CfgProgressiveSplit1TB)&gt;0,MAX(AX2-(0),0),MIN(MAX(AX2-(0),0),CfgProgressiveSplit1TB)))*CfgProgressiveSplit1PricePerTBPerMonth+(IF(COUNTBLANK(CfgProgressiveSplit2TB)&gt;0,MAX(AX2-((0)+IF(COUNTBLANK(CfgProgressiveSplit1TB)&gt;0,0,CfgProgressiveSplit1TB)),0),MIN(MAX(AX2-((0)+IF(COUNTBLANK(CfgProgressiveSplit1TB)&gt;0,0,CfgProgressiveSplit1TB)),0),CfgProgressiveSplit2TB)))*CfgProgressiveSplit2PricePerTBPerMonth+(IF(COUNTBLANK(CfgProgressiveSplit3TB)&gt;0,MAX(AX2-(((0)+IF(COUNTBLANK(CfgProgressiveSplit1TB)&gt;0,0,CfgProgressiveSplit1TB))+IF(COUNTBLANK(CfgProgressiveSplit2TB)&gt;0,0,CfgProgressiveSplit2TB)),0),MIN(MAX(AX2-(((0)+IF(COUNTBLANK(CfgProgressiveSplit1TB)&gt;0,0,CfgProgressiveSplit1TB))+IF(COUNTBLANK(CfgProgressiveSplit2TB)&gt;0,0,CfgProgressiveSplit2TB)),0),CfgProgressiveSplit3TB)))*CfgProgressiveSplit3PricePerTBPerMonth+(IF(COUNTBLANK(CfgProgressiveSplit4TB)&gt;0,MAX(AX2-((((0)+IF(COUNTBLANK(CfgProgressiveSplit1TB)&gt;0,0,CfgProgressiveSplit1TB))+IF(COUNTBLANK(CfgProgressiveSplit2TB)&gt;0,0,CfgProgressiveSplit2TB))+IF(COUNTBLANK(CfgProgressiveSplit3TB)&gt;0,0,CfgProgressiveSplit3TB)),0),MIN(MAX(AX2-((((0)+IF(COUNTBLANK(CfgProgressiveSplit1TB)&gt;0,0,CfgProgressiveSplit1TB))+IF(COUNTBLANK(CfgProgressiveSplit2TB)&gt;0,0,CfgProgressiveSplit2TB))+IF(COUNTBLANK(CfgProgressiveSplit3TB)&gt;0,0,CfgProgressiveSplit3TB)),0),CfgProgressiveSplit4TB)))*CfgProgressiveSplit4PricePerTBPerMonth)/AX2,6)),CfgFlexiblePricePerTBPerMonth))*(IF(AND(LOWER(CfgPricingModel)="progressive",47&lt;CfgIntroductoryFreeMonths),0,IF(AX2&lt;CfgDiscountedPriceThresholdTB,CfgDiscountedPriceFactor,1))),2)</f>
        <v>1697.5</v>
      </c>
    </row>
    <row r="14" spans="1:50">
      <c r="A14" t="s">
        <v>85</v>
      </c>
      <c r="B14" t="s">
        <v>21</v>
      </c>
      <c r="C14" s="5">
        <f>IF(C4&lt;=0,0,ROUND(C4*CfgServerMonthlyCost*CfgNumberOfSites,2))</f>
        <v>13500</v>
      </c>
      <c r="D14" s="5">
        <f>IF(D4&lt;=0,0,ROUND(D4*CfgServerMonthlyCost*CfgNumberOfSites,2))</f>
        <v>13500</v>
      </c>
      <c r="E14" s="5">
        <f>IF(E4&lt;=0,0,ROUND(E4*CfgServerMonthlyCost*CfgNumberOfSites,2))</f>
        <v>13500</v>
      </c>
      <c r="F14" s="5">
        <f>IF(F4&lt;=0,0,ROUND(F4*CfgServerMonthlyCost*CfgNumberOfSites,2))</f>
        <v>13500</v>
      </c>
      <c r="G14" s="5">
        <f>IF(G4&lt;=0,0,ROUND(G4*CfgServerMonthlyCost*CfgNumberOfSites,2))</f>
        <v>13500</v>
      </c>
      <c r="H14" s="5">
        <f>IF(H4&lt;=0,0,ROUND(H4*CfgServerMonthlyCost*CfgNumberOfSites,2))</f>
        <v>13500</v>
      </c>
      <c r="I14" s="5">
        <f>IF(I4&lt;=0,0,ROUND(I4*CfgServerMonthlyCost*CfgNumberOfSites,2))</f>
        <v>13500</v>
      </c>
      <c r="J14" s="5">
        <f>IF(J4&lt;=0,0,ROUND(J4*CfgServerMonthlyCost*CfgNumberOfSites,2))</f>
        <v>13500</v>
      </c>
      <c r="K14" s="5">
        <f>IF(K4&lt;=0,0,ROUND(K4*CfgServerMonthlyCost*CfgNumberOfSites,2))</f>
        <v>13500</v>
      </c>
      <c r="L14" s="5">
        <f>IF(L4&lt;=0,0,ROUND(L4*CfgServerMonthlyCost*CfgNumberOfSites,2))</f>
        <v>13500</v>
      </c>
      <c r="M14" s="5">
        <f>IF(M4&lt;=0,0,ROUND(M4*CfgServerMonthlyCost*CfgNumberOfSites,2))</f>
        <v>13500</v>
      </c>
      <c r="N14" s="5">
        <f>IF(N4&lt;=0,0,ROUND(N4*CfgServerMonthlyCost*CfgNumberOfSites,2))</f>
        <v>13500</v>
      </c>
      <c r="O14" s="5">
        <f>IF(O4&lt;=0,0,ROUND(O4*CfgServerMonthlyCost*CfgNumberOfSites,2))</f>
        <v>13500</v>
      </c>
      <c r="P14" s="5">
        <f>IF(P4&lt;=0,0,ROUND(P4*CfgServerMonthlyCost*CfgNumberOfSites,2))</f>
        <v>13500</v>
      </c>
      <c r="Q14" s="5">
        <f>IF(Q4&lt;=0,0,ROUND(Q4*CfgServerMonthlyCost*CfgNumberOfSites,2))</f>
        <v>13500</v>
      </c>
      <c r="R14" s="5">
        <f>IF(R4&lt;=0,0,ROUND(R4*CfgServerMonthlyCost*CfgNumberOfSites,2))</f>
        <v>13500</v>
      </c>
      <c r="S14" s="5">
        <f>IF(S4&lt;=0,0,ROUND(S4*CfgServerMonthlyCost*CfgNumberOfSites,2))</f>
        <v>13500</v>
      </c>
      <c r="T14" s="5">
        <f>IF(T4&lt;=0,0,ROUND(T4*CfgServerMonthlyCost*CfgNumberOfSites,2))</f>
        <v>13500</v>
      </c>
      <c r="U14" s="5">
        <f>IF(U4&lt;=0,0,ROUND(U4*CfgServerMonthlyCost*CfgNumberOfSites,2))</f>
        <v>13500</v>
      </c>
      <c r="V14" s="5">
        <f>IF(V4&lt;=0,0,ROUND(V4*CfgServerMonthlyCost*CfgNumberOfSites,2))</f>
        <v>13500</v>
      </c>
      <c r="W14" s="5">
        <f>IF(W4&lt;=0,0,ROUND(W4*CfgServerMonthlyCost*CfgNumberOfSites,2))</f>
        <v>13500</v>
      </c>
      <c r="X14" s="5">
        <f>IF(X4&lt;=0,0,ROUND(X4*CfgServerMonthlyCost*CfgNumberOfSites,2))</f>
        <v>13500</v>
      </c>
      <c r="Y14" s="5">
        <f>IF(Y4&lt;=0,0,ROUND(Y4*CfgServerMonthlyCost*CfgNumberOfSites,2))</f>
        <v>13500</v>
      </c>
      <c r="Z14" s="5">
        <f>IF(Z4&lt;=0,0,ROUND(Z4*CfgServerMonthlyCost*CfgNumberOfSites,2))</f>
        <v>13500</v>
      </c>
      <c r="AA14" s="5">
        <f>IF(AA4&lt;=0,0,ROUND(AA4*CfgServerMonthlyCost*CfgNumberOfSites,2))</f>
        <v>13500</v>
      </c>
      <c r="AB14" s="5">
        <f>IF(AB4&lt;=0,0,ROUND(AB4*CfgServerMonthlyCost*CfgNumberOfSites,2))</f>
        <v>13500</v>
      </c>
      <c r="AC14" s="5">
        <f>IF(AC4&lt;=0,0,ROUND(AC4*CfgServerMonthlyCost*CfgNumberOfSites,2))</f>
        <v>13500</v>
      </c>
      <c r="AD14" s="5">
        <f>IF(AD4&lt;=0,0,ROUND(AD4*CfgServerMonthlyCost*CfgNumberOfSites,2))</f>
        <v>13500</v>
      </c>
      <c r="AE14" s="5">
        <f>IF(AE4&lt;=0,0,ROUND(AE4*CfgServerMonthlyCost*CfgNumberOfSites,2))</f>
        <v>13500</v>
      </c>
      <c r="AF14" s="5">
        <f>IF(AF4&lt;=0,0,ROUND(AF4*CfgServerMonthlyCost*CfgNumberOfSites,2))</f>
        <v>13500</v>
      </c>
      <c r="AG14" s="5">
        <f>IF(AG4&lt;=0,0,ROUND(AG4*CfgServerMonthlyCost*CfgNumberOfSites,2))</f>
        <v>13500</v>
      </c>
      <c r="AH14" s="5">
        <f>IF(AH4&lt;=0,0,ROUND(AH4*CfgServerMonthlyCost*CfgNumberOfSites,2))</f>
        <v>13500</v>
      </c>
      <c r="AI14" s="5">
        <f>IF(AI4&lt;=0,0,ROUND(AI4*CfgServerMonthlyCost*CfgNumberOfSites,2))</f>
        <v>13500</v>
      </c>
      <c r="AJ14" s="5">
        <f>IF(AJ4&lt;=0,0,ROUND(AJ4*CfgServerMonthlyCost*CfgNumberOfSites,2))</f>
        <v>13500</v>
      </c>
      <c r="AK14" s="5">
        <f>IF(AK4&lt;=0,0,ROUND(AK4*CfgServerMonthlyCost*CfgNumberOfSites,2))</f>
        <v>13500</v>
      </c>
      <c r="AL14" s="5">
        <f>IF(AL4&lt;=0,0,ROUND(AL4*CfgServerMonthlyCost*CfgNumberOfSites,2))</f>
        <v>13500</v>
      </c>
      <c r="AM14" s="5">
        <f>IF(AM4&lt;=0,0,ROUND(AM4*CfgServerMonthlyCost*CfgNumberOfSites,2))</f>
        <v>13500</v>
      </c>
      <c r="AN14" s="5">
        <f>IF(AN4&lt;=0,0,ROUND(AN4*CfgServerMonthlyCost*CfgNumberOfSites,2))</f>
        <v>13500</v>
      </c>
      <c r="AO14" s="5">
        <f>IF(AO4&lt;=0,0,ROUND(AO4*CfgServerMonthlyCost*CfgNumberOfSites,2))</f>
        <v>13500</v>
      </c>
      <c r="AP14" s="5">
        <f>IF(AP4&lt;=0,0,ROUND(AP4*CfgServerMonthlyCost*CfgNumberOfSites,2))</f>
        <v>13500</v>
      </c>
      <c r="AQ14" s="5">
        <f>IF(AQ4&lt;=0,0,ROUND(AQ4*CfgServerMonthlyCost*CfgNumberOfSites,2))</f>
        <v>13500</v>
      </c>
      <c r="AR14" s="5">
        <f>IF(AR4&lt;=0,0,ROUND(AR4*CfgServerMonthlyCost*CfgNumberOfSites,2))</f>
        <v>13500</v>
      </c>
      <c r="AS14" s="5">
        <f>IF(AS4&lt;=0,0,ROUND(AS4*CfgServerMonthlyCost*CfgNumberOfSites,2))</f>
        <v>13500</v>
      </c>
      <c r="AT14" s="5">
        <f>IF(AT4&lt;=0,0,ROUND(AT4*CfgServerMonthlyCost*CfgNumberOfSites,2))</f>
        <v>13500</v>
      </c>
      <c r="AU14" s="5">
        <f>IF(AU4&lt;=0,0,ROUND(AU4*CfgServerMonthlyCost*CfgNumberOfSites,2))</f>
        <v>13500</v>
      </c>
      <c r="AV14" s="5">
        <f>IF(AV4&lt;=0,0,ROUND(AV4*CfgServerMonthlyCost*CfgNumberOfSites,2))</f>
        <v>13500</v>
      </c>
      <c r="AW14" s="5">
        <f>IF(AW4&lt;=0,0,ROUND(AW4*CfgServerMonthlyCost*CfgNumberOfSites,2))</f>
        <v>13500</v>
      </c>
      <c r="AX14" s="5">
        <f>IF(AX4&lt;=0,0,ROUND(AX4*CfgServerMonthlyCost*CfgNumberOfSites,2))</f>
        <v>13500</v>
      </c>
    </row>
    <row r="15" spans="1:50">
      <c r="A15" t="s">
        <v>86</v>
      </c>
      <c r="B15" t="s">
        <v>21</v>
      </c>
      <c r="C15" s="5">
        <f>IF(C4&lt;=0,0,ROUND(CfgSwitchMonthlyCost*CfgNumberOfSites,2))</f>
        <v>500</v>
      </c>
      <c r="D15" s="5">
        <f>IF(D4&lt;=0,0,ROUND(CfgSwitchMonthlyCost*CfgNumberOfSites,2))</f>
        <v>500</v>
      </c>
      <c r="E15" s="5">
        <f>IF(E4&lt;=0,0,ROUND(CfgSwitchMonthlyCost*CfgNumberOfSites,2))</f>
        <v>500</v>
      </c>
      <c r="F15" s="5">
        <f>IF(F4&lt;=0,0,ROUND(CfgSwitchMonthlyCost*CfgNumberOfSites,2))</f>
        <v>500</v>
      </c>
      <c r="G15" s="5">
        <f>IF(G4&lt;=0,0,ROUND(CfgSwitchMonthlyCost*CfgNumberOfSites,2))</f>
        <v>500</v>
      </c>
      <c r="H15" s="5">
        <f>IF(H4&lt;=0,0,ROUND(CfgSwitchMonthlyCost*CfgNumberOfSites,2))</f>
        <v>500</v>
      </c>
      <c r="I15" s="5">
        <f>IF(I4&lt;=0,0,ROUND(CfgSwitchMonthlyCost*CfgNumberOfSites,2))</f>
        <v>500</v>
      </c>
      <c r="J15" s="5">
        <f>IF(J4&lt;=0,0,ROUND(CfgSwitchMonthlyCost*CfgNumberOfSites,2))</f>
        <v>500</v>
      </c>
      <c r="K15" s="5">
        <f>IF(K4&lt;=0,0,ROUND(CfgSwitchMonthlyCost*CfgNumberOfSites,2))</f>
        <v>500</v>
      </c>
      <c r="L15" s="5">
        <f>IF(L4&lt;=0,0,ROUND(CfgSwitchMonthlyCost*CfgNumberOfSites,2))</f>
        <v>500</v>
      </c>
      <c r="M15" s="5">
        <f>IF(M4&lt;=0,0,ROUND(CfgSwitchMonthlyCost*CfgNumberOfSites,2))</f>
        <v>500</v>
      </c>
      <c r="N15" s="5">
        <f>IF(N4&lt;=0,0,ROUND(CfgSwitchMonthlyCost*CfgNumberOfSites,2))</f>
        <v>500</v>
      </c>
      <c r="O15" s="5">
        <f>IF(O4&lt;=0,0,ROUND(CfgSwitchMonthlyCost*CfgNumberOfSites,2))</f>
        <v>500</v>
      </c>
      <c r="P15" s="5">
        <f>IF(P4&lt;=0,0,ROUND(CfgSwitchMonthlyCost*CfgNumberOfSites,2))</f>
        <v>500</v>
      </c>
      <c r="Q15" s="5">
        <f>IF(Q4&lt;=0,0,ROUND(CfgSwitchMonthlyCost*CfgNumberOfSites,2))</f>
        <v>500</v>
      </c>
      <c r="R15" s="5">
        <f>IF(R4&lt;=0,0,ROUND(CfgSwitchMonthlyCost*CfgNumberOfSites,2))</f>
        <v>500</v>
      </c>
      <c r="S15" s="5">
        <f>IF(S4&lt;=0,0,ROUND(CfgSwitchMonthlyCost*CfgNumberOfSites,2))</f>
        <v>500</v>
      </c>
      <c r="T15" s="5">
        <f>IF(T4&lt;=0,0,ROUND(CfgSwitchMonthlyCost*CfgNumberOfSites,2))</f>
        <v>500</v>
      </c>
      <c r="U15" s="5">
        <f>IF(U4&lt;=0,0,ROUND(CfgSwitchMonthlyCost*CfgNumberOfSites,2))</f>
        <v>500</v>
      </c>
      <c r="V15" s="5">
        <f>IF(V4&lt;=0,0,ROUND(CfgSwitchMonthlyCost*CfgNumberOfSites,2))</f>
        <v>500</v>
      </c>
      <c r="W15" s="5">
        <f>IF(W4&lt;=0,0,ROUND(CfgSwitchMonthlyCost*CfgNumberOfSites,2))</f>
        <v>500</v>
      </c>
      <c r="X15" s="5">
        <f>IF(X4&lt;=0,0,ROUND(CfgSwitchMonthlyCost*CfgNumberOfSites,2))</f>
        <v>500</v>
      </c>
      <c r="Y15" s="5">
        <f>IF(Y4&lt;=0,0,ROUND(CfgSwitchMonthlyCost*CfgNumberOfSites,2))</f>
        <v>500</v>
      </c>
      <c r="Z15" s="5">
        <f>IF(Z4&lt;=0,0,ROUND(CfgSwitchMonthlyCost*CfgNumberOfSites,2))</f>
        <v>500</v>
      </c>
      <c r="AA15" s="5">
        <f>IF(AA4&lt;=0,0,ROUND(CfgSwitchMonthlyCost*CfgNumberOfSites,2))</f>
        <v>500</v>
      </c>
      <c r="AB15" s="5">
        <f>IF(AB4&lt;=0,0,ROUND(CfgSwitchMonthlyCost*CfgNumberOfSites,2))</f>
        <v>500</v>
      </c>
      <c r="AC15" s="5">
        <f>IF(AC4&lt;=0,0,ROUND(CfgSwitchMonthlyCost*CfgNumberOfSites,2))</f>
        <v>500</v>
      </c>
      <c r="AD15" s="5">
        <f>IF(AD4&lt;=0,0,ROUND(CfgSwitchMonthlyCost*CfgNumberOfSites,2))</f>
        <v>500</v>
      </c>
      <c r="AE15" s="5">
        <f>IF(AE4&lt;=0,0,ROUND(CfgSwitchMonthlyCost*CfgNumberOfSites,2))</f>
        <v>500</v>
      </c>
      <c r="AF15" s="5">
        <f>IF(AF4&lt;=0,0,ROUND(CfgSwitchMonthlyCost*CfgNumberOfSites,2))</f>
        <v>500</v>
      </c>
      <c r="AG15" s="5">
        <f>IF(AG4&lt;=0,0,ROUND(CfgSwitchMonthlyCost*CfgNumberOfSites,2))</f>
        <v>500</v>
      </c>
      <c r="AH15" s="5">
        <f>IF(AH4&lt;=0,0,ROUND(CfgSwitchMonthlyCost*CfgNumberOfSites,2))</f>
        <v>500</v>
      </c>
      <c r="AI15" s="5">
        <f>IF(AI4&lt;=0,0,ROUND(CfgSwitchMonthlyCost*CfgNumberOfSites,2))</f>
        <v>500</v>
      </c>
      <c r="AJ15" s="5">
        <f>IF(AJ4&lt;=0,0,ROUND(CfgSwitchMonthlyCost*CfgNumberOfSites,2))</f>
        <v>500</v>
      </c>
      <c r="AK15" s="5">
        <f>IF(AK4&lt;=0,0,ROUND(CfgSwitchMonthlyCost*CfgNumberOfSites,2))</f>
        <v>500</v>
      </c>
      <c r="AL15" s="5">
        <f>IF(AL4&lt;=0,0,ROUND(CfgSwitchMonthlyCost*CfgNumberOfSites,2))</f>
        <v>500</v>
      </c>
      <c r="AM15" s="5">
        <f>IF(AM4&lt;=0,0,ROUND(CfgSwitchMonthlyCost*CfgNumberOfSites,2))</f>
        <v>500</v>
      </c>
      <c r="AN15" s="5">
        <f>IF(AN4&lt;=0,0,ROUND(CfgSwitchMonthlyCost*CfgNumberOfSites,2))</f>
        <v>500</v>
      </c>
      <c r="AO15" s="5">
        <f>IF(AO4&lt;=0,0,ROUND(CfgSwitchMonthlyCost*CfgNumberOfSites,2))</f>
        <v>500</v>
      </c>
      <c r="AP15" s="5">
        <f>IF(AP4&lt;=0,0,ROUND(CfgSwitchMonthlyCost*CfgNumberOfSites,2))</f>
        <v>500</v>
      </c>
      <c r="AQ15" s="5">
        <f>IF(AQ4&lt;=0,0,ROUND(CfgSwitchMonthlyCost*CfgNumberOfSites,2))</f>
        <v>500</v>
      </c>
      <c r="AR15" s="5">
        <f>IF(AR4&lt;=0,0,ROUND(CfgSwitchMonthlyCost*CfgNumberOfSites,2))</f>
        <v>500</v>
      </c>
      <c r="AS15" s="5">
        <f>IF(AS4&lt;=0,0,ROUND(CfgSwitchMonthlyCost*CfgNumberOfSites,2))</f>
        <v>500</v>
      </c>
      <c r="AT15" s="5">
        <f>IF(AT4&lt;=0,0,ROUND(CfgSwitchMonthlyCost*CfgNumberOfSites,2))</f>
        <v>500</v>
      </c>
      <c r="AU15" s="5">
        <f>IF(AU4&lt;=0,0,ROUND(CfgSwitchMonthlyCost*CfgNumberOfSites,2))</f>
        <v>500</v>
      </c>
      <c r="AV15" s="5">
        <f>IF(AV4&lt;=0,0,ROUND(CfgSwitchMonthlyCost*CfgNumberOfSites,2))</f>
        <v>500</v>
      </c>
      <c r="AW15" s="5">
        <f>IF(AW4&lt;=0,0,ROUND(CfgSwitchMonthlyCost*CfgNumberOfSites,2))</f>
        <v>500</v>
      </c>
      <c r="AX15" s="5">
        <f>IF(AX4&lt;=0,0,ROUND(CfgSwitchMonthlyCost*CfgNumberOfSites,2))</f>
        <v>500</v>
      </c>
    </row>
    <row r="16" spans="1:50">
      <c r="A16" t="s">
        <v>87</v>
      </c>
      <c r="B16" t="s">
        <v>21</v>
      </c>
      <c r="C16" s="5">
        <f>IF(C4&lt;=0,0,ROUND(C5*CfgRackCostPerMonth*CfgNumberOfSites,2))</f>
        <v>0</v>
      </c>
      <c r="D16" s="5">
        <f>IF(D4&lt;=0,0,ROUND(D5*CfgRackCostPerMonth*CfgNumberOfSites,2))</f>
        <v>0</v>
      </c>
      <c r="E16" s="5">
        <f>IF(E4&lt;=0,0,ROUND(E5*CfgRackCostPerMonth*CfgNumberOfSites,2))</f>
        <v>0</v>
      </c>
      <c r="F16" s="5">
        <f>IF(F4&lt;=0,0,ROUND(F5*CfgRackCostPerMonth*CfgNumberOfSites,2))</f>
        <v>0</v>
      </c>
      <c r="G16" s="5">
        <f>IF(G4&lt;=0,0,ROUND(G5*CfgRackCostPerMonth*CfgNumberOfSites,2))</f>
        <v>0</v>
      </c>
      <c r="H16" s="5">
        <f>IF(H4&lt;=0,0,ROUND(H5*CfgRackCostPerMonth*CfgNumberOfSites,2))</f>
        <v>0</v>
      </c>
      <c r="I16" s="5">
        <f>IF(I4&lt;=0,0,ROUND(I5*CfgRackCostPerMonth*CfgNumberOfSites,2))</f>
        <v>0</v>
      </c>
      <c r="J16" s="5">
        <f>IF(J4&lt;=0,0,ROUND(J5*CfgRackCostPerMonth*CfgNumberOfSites,2))</f>
        <v>0</v>
      </c>
      <c r="K16" s="5">
        <f>IF(K4&lt;=0,0,ROUND(K5*CfgRackCostPerMonth*CfgNumberOfSites,2))</f>
        <v>0</v>
      </c>
      <c r="L16" s="5">
        <f>IF(L4&lt;=0,0,ROUND(L5*CfgRackCostPerMonth*CfgNumberOfSites,2))</f>
        <v>0</v>
      </c>
      <c r="M16" s="5">
        <f>IF(M4&lt;=0,0,ROUND(M5*CfgRackCostPerMonth*CfgNumberOfSites,2))</f>
        <v>0</v>
      </c>
      <c r="N16" s="5">
        <f>IF(N4&lt;=0,0,ROUND(N5*CfgRackCostPerMonth*CfgNumberOfSites,2))</f>
        <v>0</v>
      </c>
      <c r="O16" s="5">
        <f>IF(O4&lt;=0,0,ROUND(O5*CfgRackCostPerMonth*CfgNumberOfSites,2))</f>
        <v>0</v>
      </c>
      <c r="P16" s="5">
        <f>IF(P4&lt;=0,0,ROUND(P5*CfgRackCostPerMonth*CfgNumberOfSites,2))</f>
        <v>0</v>
      </c>
      <c r="Q16" s="5">
        <f>IF(Q4&lt;=0,0,ROUND(Q5*CfgRackCostPerMonth*CfgNumberOfSites,2))</f>
        <v>0</v>
      </c>
      <c r="R16" s="5">
        <f>IF(R4&lt;=0,0,ROUND(R5*CfgRackCostPerMonth*CfgNumberOfSites,2))</f>
        <v>0</v>
      </c>
      <c r="S16" s="5">
        <f>IF(S4&lt;=0,0,ROUND(S5*CfgRackCostPerMonth*CfgNumberOfSites,2))</f>
        <v>0</v>
      </c>
      <c r="T16" s="5">
        <f>IF(T4&lt;=0,0,ROUND(T5*CfgRackCostPerMonth*CfgNumberOfSites,2))</f>
        <v>0</v>
      </c>
      <c r="U16" s="5">
        <f>IF(U4&lt;=0,0,ROUND(U5*CfgRackCostPerMonth*CfgNumberOfSites,2))</f>
        <v>0</v>
      </c>
      <c r="V16" s="5">
        <f>IF(V4&lt;=0,0,ROUND(V5*CfgRackCostPerMonth*CfgNumberOfSites,2))</f>
        <v>0</v>
      </c>
      <c r="W16" s="5">
        <f>IF(W4&lt;=0,0,ROUND(W5*CfgRackCostPerMonth*CfgNumberOfSites,2))</f>
        <v>0</v>
      </c>
      <c r="X16" s="5">
        <f>IF(X4&lt;=0,0,ROUND(X5*CfgRackCostPerMonth*CfgNumberOfSites,2))</f>
        <v>0</v>
      </c>
      <c r="Y16" s="5">
        <f>IF(Y4&lt;=0,0,ROUND(Y5*CfgRackCostPerMonth*CfgNumberOfSites,2))</f>
        <v>0</v>
      </c>
      <c r="Z16" s="5">
        <f>IF(Z4&lt;=0,0,ROUND(Z5*CfgRackCostPerMonth*CfgNumberOfSites,2))</f>
        <v>0</v>
      </c>
      <c r="AA16" s="5">
        <f>IF(AA4&lt;=0,0,ROUND(AA5*CfgRackCostPerMonth*CfgNumberOfSites,2))</f>
        <v>0</v>
      </c>
      <c r="AB16" s="5">
        <f>IF(AB4&lt;=0,0,ROUND(AB5*CfgRackCostPerMonth*CfgNumberOfSites,2))</f>
        <v>0</v>
      </c>
      <c r="AC16" s="5">
        <f>IF(AC4&lt;=0,0,ROUND(AC5*CfgRackCostPerMonth*CfgNumberOfSites,2))</f>
        <v>0</v>
      </c>
      <c r="AD16" s="5">
        <f>IF(AD4&lt;=0,0,ROUND(AD5*CfgRackCostPerMonth*CfgNumberOfSites,2))</f>
        <v>0</v>
      </c>
      <c r="AE16" s="5">
        <f>IF(AE4&lt;=0,0,ROUND(AE5*CfgRackCostPerMonth*CfgNumberOfSites,2))</f>
        <v>0</v>
      </c>
      <c r="AF16" s="5">
        <f>IF(AF4&lt;=0,0,ROUND(AF5*CfgRackCostPerMonth*CfgNumberOfSites,2))</f>
        <v>0</v>
      </c>
      <c r="AG16" s="5">
        <f>IF(AG4&lt;=0,0,ROUND(AG5*CfgRackCostPerMonth*CfgNumberOfSites,2))</f>
        <v>0</v>
      </c>
      <c r="AH16" s="5">
        <f>IF(AH4&lt;=0,0,ROUND(AH5*CfgRackCostPerMonth*CfgNumberOfSites,2))</f>
        <v>0</v>
      </c>
      <c r="AI16" s="5">
        <f>IF(AI4&lt;=0,0,ROUND(AI5*CfgRackCostPerMonth*CfgNumberOfSites,2))</f>
        <v>0</v>
      </c>
      <c r="AJ16" s="5">
        <f>IF(AJ4&lt;=0,0,ROUND(AJ5*CfgRackCostPerMonth*CfgNumberOfSites,2))</f>
        <v>0</v>
      </c>
      <c r="AK16" s="5">
        <f>IF(AK4&lt;=0,0,ROUND(AK5*CfgRackCostPerMonth*CfgNumberOfSites,2))</f>
        <v>0</v>
      </c>
      <c r="AL16" s="5">
        <f>IF(AL4&lt;=0,0,ROUND(AL5*CfgRackCostPerMonth*CfgNumberOfSites,2))</f>
        <v>0</v>
      </c>
      <c r="AM16" s="5">
        <f>IF(AM4&lt;=0,0,ROUND(AM5*CfgRackCostPerMonth*CfgNumberOfSites,2))</f>
        <v>0</v>
      </c>
      <c r="AN16" s="5">
        <f>IF(AN4&lt;=0,0,ROUND(AN5*CfgRackCostPerMonth*CfgNumberOfSites,2))</f>
        <v>0</v>
      </c>
      <c r="AO16" s="5">
        <f>IF(AO4&lt;=0,0,ROUND(AO5*CfgRackCostPerMonth*CfgNumberOfSites,2))</f>
        <v>0</v>
      </c>
      <c r="AP16" s="5">
        <f>IF(AP4&lt;=0,0,ROUND(AP5*CfgRackCostPerMonth*CfgNumberOfSites,2))</f>
        <v>0</v>
      </c>
      <c r="AQ16" s="5">
        <f>IF(AQ4&lt;=0,0,ROUND(AQ5*CfgRackCostPerMonth*CfgNumberOfSites,2))</f>
        <v>0</v>
      </c>
      <c r="AR16" s="5">
        <f>IF(AR4&lt;=0,0,ROUND(AR5*CfgRackCostPerMonth*CfgNumberOfSites,2))</f>
        <v>0</v>
      </c>
      <c r="AS16" s="5">
        <f>IF(AS4&lt;=0,0,ROUND(AS5*CfgRackCostPerMonth*CfgNumberOfSites,2))</f>
        <v>0</v>
      </c>
      <c r="AT16" s="5">
        <f>IF(AT4&lt;=0,0,ROUND(AT5*CfgRackCostPerMonth*CfgNumberOfSites,2))</f>
        <v>0</v>
      </c>
      <c r="AU16" s="5">
        <f>IF(AU4&lt;=0,0,ROUND(AU5*CfgRackCostPerMonth*CfgNumberOfSites,2))</f>
        <v>0</v>
      </c>
      <c r="AV16" s="5">
        <f>IF(AV4&lt;=0,0,ROUND(AV5*CfgRackCostPerMonth*CfgNumberOfSites,2))</f>
        <v>0</v>
      </c>
      <c r="AW16" s="5">
        <f>IF(AW4&lt;=0,0,ROUND(AW5*CfgRackCostPerMonth*CfgNumberOfSites,2))</f>
        <v>0</v>
      </c>
      <c r="AX16" s="5">
        <f>IF(AX4&lt;=0,0,ROUND(AX5*CfgRackCostPerMonth*CfgNumberOfSites,2))</f>
        <v>0</v>
      </c>
    </row>
    <row r="17" spans="1:50">
      <c r="A17" t="s">
        <v>88</v>
      </c>
      <c r="B17" t="s">
        <v>21</v>
      </c>
      <c r="C17" s="5">
        <f>IF(C4&lt;=0,0,ROUND(C4*CfgPowerCostPerServerPerMonth*CfgNumberOfSites,2))</f>
        <v>750</v>
      </c>
      <c r="D17" s="5">
        <f>IF(D4&lt;=0,0,ROUND(D4*CfgPowerCostPerServerPerMonth*CfgNumberOfSites,2))</f>
        <v>750</v>
      </c>
      <c r="E17" s="5">
        <f>IF(E4&lt;=0,0,ROUND(E4*CfgPowerCostPerServerPerMonth*CfgNumberOfSites,2))</f>
        <v>750</v>
      </c>
      <c r="F17" s="5">
        <f>IF(F4&lt;=0,0,ROUND(F4*CfgPowerCostPerServerPerMonth*CfgNumberOfSites,2))</f>
        <v>750</v>
      </c>
      <c r="G17" s="5">
        <f>IF(G4&lt;=0,0,ROUND(G4*CfgPowerCostPerServerPerMonth*CfgNumberOfSites,2))</f>
        <v>750</v>
      </c>
      <c r="H17" s="5">
        <f>IF(H4&lt;=0,0,ROUND(H4*CfgPowerCostPerServerPerMonth*CfgNumberOfSites,2))</f>
        <v>750</v>
      </c>
      <c r="I17" s="5">
        <f>IF(I4&lt;=0,0,ROUND(I4*CfgPowerCostPerServerPerMonth*CfgNumberOfSites,2))</f>
        <v>750</v>
      </c>
      <c r="J17" s="5">
        <f>IF(J4&lt;=0,0,ROUND(J4*CfgPowerCostPerServerPerMonth*CfgNumberOfSites,2))</f>
        <v>750</v>
      </c>
      <c r="K17" s="5">
        <f>IF(K4&lt;=0,0,ROUND(K4*CfgPowerCostPerServerPerMonth*CfgNumberOfSites,2))</f>
        <v>750</v>
      </c>
      <c r="L17" s="5">
        <f>IF(L4&lt;=0,0,ROUND(L4*CfgPowerCostPerServerPerMonth*CfgNumberOfSites,2))</f>
        <v>750</v>
      </c>
      <c r="M17" s="5">
        <f>IF(M4&lt;=0,0,ROUND(M4*CfgPowerCostPerServerPerMonth*CfgNumberOfSites,2))</f>
        <v>750</v>
      </c>
      <c r="N17" s="5">
        <f>IF(N4&lt;=0,0,ROUND(N4*CfgPowerCostPerServerPerMonth*CfgNumberOfSites,2))</f>
        <v>750</v>
      </c>
      <c r="O17" s="5">
        <f>IF(O4&lt;=0,0,ROUND(O4*CfgPowerCostPerServerPerMonth*CfgNumberOfSites,2))</f>
        <v>750</v>
      </c>
      <c r="P17" s="5">
        <f>IF(P4&lt;=0,0,ROUND(P4*CfgPowerCostPerServerPerMonth*CfgNumberOfSites,2))</f>
        <v>750</v>
      </c>
      <c r="Q17" s="5">
        <f>IF(Q4&lt;=0,0,ROUND(Q4*CfgPowerCostPerServerPerMonth*CfgNumberOfSites,2))</f>
        <v>750</v>
      </c>
      <c r="R17" s="5">
        <f>IF(R4&lt;=0,0,ROUND(R4*CfgPowerCostPerServerPerMonth*CfgNumberOfSites,2))</f>
        <v>750</v>
      </c>
      <c r="S17" s="5">
        <f>IF(S4&lt;=0,0,ROUND(S4*CfgPowerCostPerServerPerMonth*CfgNumberOfSites,2))</f>
        <v>750</v>
      </c>
      <c r="T17" s="5">
        <f>IF(T4&lt;=0,0,ROUND(T4*CfgPowerCostPerServerPerMonth*CfgNumberOfSites,2))</f>
        <v>750</v>
      </c>
      <c r="U17" s="5">
        <f>IF(U4&lt;=0,0,ROUND(U4*CfgPowerCostPerServerPerMonth*CfgNumberOfSites,2))</f>
        <v>750</v>
      </c>
      <c r="V17" s="5">
        <f>IF(V4&lt;=0,0,ROUND(V4*CfgPowerCostPerServerPerMonth*CfgNumberOfSites,2))</f>
        <v>750</v>
      </c>
      <c r="W17" s="5">
        <f>IF(W4&lt;=0,0,ROUND(W4*CfgPowerCostPerServerPerMonth*CfgNumberOfSites,2))</f>
        <v>750</v>
      </c>
      <c r="X17" s="5">
        <f>IF(X4&lt;=0,0,ROUND(X4*CfgPowerCostPerServerPerMonth*CfgNumberOfSites,2))</f>
        <v>750</v>
      </c>
      <c r="Y17" s="5">
        <f>IF(Y4&lt;=0,0,ROUND(Y4*CfgPowerCostPerServerPerMonth*CfgNumberOfSites,2))</f>
        <v>750</v>
      </c>
      <c r="Z17" s="5">
        <f>IF(Z4&lt;=0,0,ROUND(Z4*CfgPowerCostPerServerPerMonth*CfgNumberOfSites,2))</f>
        <v>750</v>
      </c>
      <c r="AA17" s="5">
        <f>IF(AA4&lt;=0,0,ROUND(AA4*CfgPowerCostPerServerPerMonth*CfgNumberOfSites,2))</f>
        <v>750</v>
      </c>
      <c r="AB17" s="5">
        <f>IF(AB4&lt;=0,0,ROUND(AB4*CfgPowerCostPerServerPerMonth*CfgNumberOfSites,2))</f>
        <v>750</v>
      </c>
      <c r="AC17" s="5">
        <f>IF(AC4&lt;=0,0,ROUND(AC4*CfgPowerCostPerServerPerMonth*CfgNumberOfSites,2))</f>
        <v>750</v>
      </c>
      <c r="AD17" s="5">
        <f>IF(AD4&lt;=0,0,ROUND(AD4*CfgPowerCostPerServerPerMonth*CfgNumberOfSites,2))</f>
        <v>750</v>
      </c>
      <c r="AE17" s="5">
        <f>IF(AE4&lt;=0,0,ROUND(AE4*CfgPowerCostPerServerPerMonth*CfgNumberOfSites,2))</f>
        <v>750</v>
      </c>
      <c r="AF17" s="5">
        <f>IF(AF4&lt;=0,0,ROUND(AF4*CfgPowerCostPerServerPerMonth*CfgNumberOfSites,2))</f>
        <v>750</v>
      </c>
      <c r="AG17" s="5">
        <f>IF(AG4&lt;=0,0,ROUND(AG4*CfgPowerCostPerServerPerMonth*CfgNumberOfSites,2))</f>
        <v>750</v>
      </c>
      <c r="AH17" s="5">
        <f>IF(AH4&lt;=0,0,ROUND(AH4*CfgPowerCostPerServerPerMonth*CfgNumberOfSites,2))</f>
        <v>750</v>
      </c>
      <c r="AI17" s="5">
        <f>IF(AI4&lt;=0,0,ROUND(AI4*CfgPowerCostPerServerPerMonth*CfgNumberOfSites,2))</f>
        <v>750</v>
      </c>
      <c r="AJ17" s="5">
        <f>IF(AJ4&lt;=0,0,ROUND(AJ4*CfgPowerCostPerServerPerMonth*CfgNumberOfSites,2))</f>
        <v>750</v>
      </c>
      <c r="AK17" s="5">
        <f>IF(AK4&lt;=0,0,ROUND(AK4*CfgPowerCostPerServerPerMonth*CfgNumberOfSites,2))</f>
        <v>750</v>
      </c>
      <c r="AL17" s="5">
        <f>IF(AL4&lt;=0,0,ROUND(AL4*CfgPowerCostPerServerPerMonth*CfgNumberOfSites,2))</f>
        <v>750</v>
      </c>
      <c r="AM17" s="5">
        <f>IF(AM4&lt;=0,0,ROUND(AM4*CfgPowerCostPerServerPerMonth*CfgNumberOfSites,2))</f>
        <v>750</v>
      </c>
      <c r="AN17" s="5">
        <f>IF(AN4&lt;=0,0,ROUND(AN4*CfgPowerCostPerServerPerMonth*CfgNumberOfSites,2))</f>
        <v>750</v>
      </c>
      <c r="AO17" s="5">
        <f>IF(AO4&lt;=0,0,ROUND(AO4*CfgPowerCostPerServerPerMonth*CfgNumberOfSites,2))</f>
        <v>750</v>
      </c>
      <c r="AP17" s="5">
        <f>IF(AP4&lt;=0,0,ROUND(AP4*CfgPowerCostPerServerPerMonth*CfgNumberOfSites,2))</f>
        <v>750</v>
      </c>
      <c r="AQ17" s="5">
        <f>IF(AQ4&lt;=0,0,ROUND(AQ4*CfgPowerCostPerServerPerMonth*CfgNumberOfSites,2))</f>
        <v>750</v>
      </c>
      <c r="AR17" s="5">
        <f>IF(AR4&lt;=0,0,ROUND(AR4*CfgPowerCostPerServerPerMonth*CfgNumberOfSites,2))</f>
        <v>750</v>
      </c>
      <c r="AS17" s="5">
        <f>IF(AS4&lt;=0,0,ROUND(AS4*CfgPowerCostPerServerPerMonth*CfgNumberOfSites,2))</f>
        <v>750</v>
      </c>
      <c r="AT17" s="5">
        <f>IF(AT4&lt;=0,0,ROUND(AT4*CfgPowerCostPerServerPerMonth*CfgNumberOfSites,2))</f>
        <v>750</v>
      </c>
      <c r="AU17" s="5">
        <f>IF(AU4&lt;=0,0,ROUND(AU4*CfgPowerCostPerServerPerMonth*CfgNumberOfSites,2))</f>
        <v>750</v>
      </c>
      <c r="AV17" s="5">
        <f>IF(AV4&lt;=0,0,ROUND(AV4*CfgPowerCostPerServerPerMonth*CfgNumberOfSites,2))</f>
        <v>750</v>
      </c>
      <c r="AW17" s="5">
        <f>IF(AW4&lt;=0,0,ROUND(AW4*CfgPowerCostPerServerPerMonth*CfgNumberOfSites,2))</f>
        <v>750</v>
      </c>
      <c r="AX17" s="5">
        <f>IF(AX4&lt;=0,0,ROUND(AX4*CfgPowerCostPerServerPerMonth*CfgNumberOfSites,2))</f>
        <v>750</v>
      </c>
    </row>
    <row r="18" spans="1:50">
      <c r="A18" t="s">
        <v>89</v>
      </c>
      <c r="B18" t="s">
        <v>21</v>
      </c>
      <c r="C18" s="5">
        <f>IF(C4&lt;=0,0,ROUND(CfgPeopleManagedServicePerMonth,2))</f>
        <v>395.83</v>
      </c>
      <c r="D18" s="5">
        <f>IF(D4&lt;=0,0,ROUND(CfgPeopleManagedServicePerMonth,2))</f>
        <v>395.83</v>
      </c>
      <c r="E18" s="5">
        <f>IF(E4&lt;=0,0,ROUND(CfgPeopleManagedServicePerMonth,2))</f>
        <v>395.83</v>
      </c>
      <c r="F18" s="5">
        <f>IF(F4&lt;=0,0,ROUND(CfgPeopleManagedServicePerMonth,2))</f>
        <v>395.83</v>
      </c>
      <c r="G18" s="5">
        <f>IF(G4&lt;=0,0,ROUND(CfgPeopleManagedServicePerMonth,2))</f>
        <v>395.83</v>
      </c>
      <c r="H18" s="5">
        <f>IF(H4&lt;=0,0,ROUND(CfgPeopleManagedServicePerMonth,2))</f>
        <v>395.83</v>
      </c>
      <c r="I18" s="5">
        <f>IF(I4&lt;=0,0,ROUND(CfgPeopleManagedServicePerMonth,2))</f>
        <v>395.83</v>
      </c>
      <c r="J18" s="5">
        <f>IF(J4&lt;=0,0,ROUND(CfgPeopleManagedServicePerMonth,2))</f>
        <v>395.83</v>
      </c>
      <c r="K18" s="5">
        <f>IF(K4&lt;=0,0,ROUND(CfgPeopleManagedServicePerMonth,2))</f>
        <v>395.83</v>
      </c>
      <c r="L18" s="5">
        <f>IF(L4&lt;=0,0,ROUND(CfgPeopleManagedServicePerMonth,2))</f>
        <v>395.83</v>
      </c>
      <c r="M18" s="5">
        <f>IF(M4&lt;=0,0,ROUND(CfgPeopleManagedServicePerMonth,2))</f>
        <v>395.83</v>
      </c>
      <c r="N18" s="5">
        <f>IF(N4&lt;=0,0,ROUND(CfgPeopleManagedServicePerMonth,2))</f>
        <v>395.83</v>
      </c>
      <c r="O18" s="5">
        <f>IF(O4&lt;=0,0,ROUND(CfgPeopleManagedServicePerMonth,2))</f>
        <v>395.83</v>
      </c>
      <c r="P18" s="5">
        <f>IF(P4&lt;=0,0,ROUND(CfgPeopleManagedServicePerMonth,2))</f>
        <v>395.83</v>
      </c>
      <c r="Q18" s="5">
        <f>IF(Q4&lt;=0,0,ROUND(CfgPeopleManagedServicePerMonth,2))</f>
        <v>395.83</v>
      </c>
      <c r="R18" s="5">
        <f>IF(R4&lt;=0,0,ROUND(CfgPeopleManagedServicePerMonth,2))</f>
        <v>395.83</v>
      </c>
      <c r="S18" s="5">
        <f>IF(S4&lt;=0,0,ROUND(CfgPeopleManagedServicePerMonth,2))</f>
        <v>395.83</v>
      </c>
      <c r="T18" s="5">
        <f>IF(T4&lt;=0,0,ROUND(CfgPeopleManagedServicePerMonth,2))</f>
        <v>395.83</v>
      </c>
      <c r="U18" s="5">
        <f>IF(U4&lt;=0,0,ROUND(CfgPeopleManagedServicePerMonth,2))</f>
        <v>395.83</v>
      </c>
      <c r="V18" s="5">
        <f>IF(V4&lt;=0,0,ROUND(CfgPeopleManagedServicePerMonth,2))</f>
        <v>395.83</v>
      </c>
      <c r="W18" s="5">
        <f>IF(W4&lt;=0,0,ROUND(CfgPeopleManagedServicePerMonth,2))</f>
        <v>395.83</v>
      </c>
      <c r="X18" s="5">
        <f>IF(X4&lt;=0,0,ROUND(CfgPeopleManagedServicePerMonth,2))</f>
        <v>395.83</v>
      </c>
      <c r="Y18" s="5">
        <f>IF(Y4&lt;=0,0,ROUND(CfgPeopleManagedServicePerMonth,2))</f>
        <v>395.83</v>
      </c>
      <c r="Z18" s="5">
        <f>IF(Z4&lt;=0,0,ROUND(CfgPeopleManagedServicePerMonth,2))</f>
        <v>395.83</v>
      </c>
      <c r="AA18" s="5">
        <f>IF(AA4&lt;=0,0,ROUND(CfgPeopleManagedServicePerMonth,2))</f>
        <v>395.83</v>
      </c>
      <c r="AB18" s="5">
        <f>IF(AB4&lt;=0,0,ROUND(CfgPeopleManagedServicePerMonth,2))</f>
        <v>395.83</v>
      </c>
      <c r="AC18" s="5">
        <f>IF(AC4&lt;=0,0,ROUND(CfgPeopleManagedServicePerMonth,2))</f>
        <v>395.83</v>
      </c>
      <c r="AD18" s="5">
        <f>IF(AD4&lt;=0,0,ROUND(CfgPeopleManagedServicePerMonth,2))</f>
        <v>395.83</v>
      </c>
      <c r="AE18" s="5">
        <f>IF(AE4&lt;=0,0,ROUND(CfgPeopleManagedServicePerMonth,2))</f>
        <v>395.83</v>
      </c>
      <c r="AF18" s="5">
        <f>IF(AF4&lt;=0,0,ROUND(CfgPeopleManagedServicePerMonth,2))</f>
        <v>395.83</v>
      </c>
      <c r="AG18" s="5">
        <f>IF(AG4&lt;=0,0,ROUND(CfgPeopleManagedServicePerMonth,2))</f>
        <v>395.83</v>
      </c>
      <c r="AH18" s="5">
        <f>IF(AH4&lt;=0,0,ROUND(CfgPeopleManagedServicePerMonth,2))</f>
        <v>395.83</v>
      </c>
      <c r="AI18" s="5">
        <f>IF(AI4&lt;=0,0,ROUND(CfgPeopleManagedServicePerMonth,2))</f>
        <v>395.83</v>
      </c>
      <c r="AJ18" s="5">
        <f>IF(AJ4&lt;=0,0,ROUND(CfgPeopleManagedServicePerMonth,2))</f>
        <v>395.83</v>
      </c>
      <c r="AK18" s="5">
        <f>IF(AK4&lt;=0,0,ROUND(CfgPeopleManagedServicePerMonth,2))</f>
        <v>395.83</v>
      </c>
      <c r="AL18" s="5">
        <f>IF(AL4&lt;=0,0,ROUND(CfgPeopleManagedServicePerMonth,2))</f>
        <v>395.83</v>
      </c>
      <c r="AM18" s="5">
        <f>IF(AM4&lt;=0,0,ROUND(CfgPeopleManagedServicePerMonth,2))</f>
        <v>395.83</v>
      </c>
      <c r="AN18" s="5">
        <f>IF(AN4&lt;=0,0,ROUND(CfgPeopleManagedServicePerMonth,2))</f>
        <v>395.83</v>
      </c>
      <c r="AO18" s="5">
        <f>IF(AO4&lt;=0,0,ROUND(CfgPeopleManagedServicePerMonth,2))</f>
        <v>395.83</v>
      </c>
      <c r="AP18" s="5">
        <f>IF(AP4&lt;=0,0,ROUND(CfgPeopleManagedServicePerMonth,2))</f>
        <v>395.83</v>
      </c>
      <c r="AQ18" s="5">
        <f>IF(AQ4&lt;=0,0,ROUND(CfgPeopleManagedServicePerMonth,2))</f>
        <v>395.83</v>
      </c>
      <c r="AR18" s="5">
        <f>IF(AR4&lt;=0,0,ROUND(CfgPeopleManagedServicePerMonth,2))</f>
        <v>395.83</v>
      </c>
      <c r="AS18" s="5">
        <f>IF(AS4&lt;=0,0,ROUND(CfgPeopleManagedServicePerMonth,2))</f>
        <v>395.83</v>
      </c>
      <c r="AT18" s="5">
        <f>IF(AT4&lt;=0,0,ROUND(CfgPeopleManagedServicePerMonth,2))</f>
        <v>395.83</v>
      </c>
      <c r="AU18" s="5">
        <f>IF(AU4&lt;=0,0,ROUND(CfgPeopleManagedServicePerMonth,2))</f>
        <v>395.83</v>
      </c>
      <c r="AV18" s="5">
        <f>IF(AV4&lt;=0,0,ROUND(CfgPeopleManagedServicePerMonth,2))</f>
        <v>395.83</v>
      </c>
      <c r="AW18" s="5">
        <f>IF(AW4&lt;=0,0,ROUND(CfgPeopleManagedServicePerMonth,2))</f>
        <v>395.83</v>
      </c>
      <c r="AX18" s="5">
        <f>IF(AX4&lt;=0,0,ROUND(CfgPeopleManagedServicePerMonth,2))</f>
        <v>395.83</v>
      </c>
    </row>
    <row r="19" spans="1:50">
      <c r="A19" t="s">
        <v>90</v>
      </c>
      <c r="B19" t="s">
        <v>21</v>
      </c>
      <c r="C19" s="5">
        <f>IF(C4&lt;=0,0,ROUND(CfgConnectivityPerMonth,2))</f>
        <v>700</v>
      </c>
      <c r="D19" s="5">
        <f>IF(D4&lt;=0,0,ROUND(CfgConnectivityPerMonth,2))</f>
        <v>700</v>
      </c>
      <c r="E19" s="5">
        <f>IF(E4&lt;=0,0,ROUND(CfgConnectivityPerMonth,2))</f>
        <v>700</v>
      </c>
      <c r="F19" s="5">
        <f>IF(F4&lt;=0,0,ROUND(CfgConnectivityPerMonth,2))</f>
        <v>700</v>
      </c>
      <c r="G19" s="5">
        <f>IF(G4&lt;=0,0,ROUND(CfgConnectivityPerMonth,2))</f>
        <v>700</v>
      </c>
      <c r="H19" s="5">
        <f>IF(H4&lt;=0,0,ROUND(CfgConnectivityPerMonth,2))</f>
        <v>700</v>
      </c>
      <c r="I19" s="5">
        <f>IF(I4&lt;=0,0,ROUND(CfgConnectivityPerMonth,2))</f>
        <v>700</v>
      </c>
      <c r="J19" s="5">
        <f>IF(J4&lt;=0,0,ROUND(CfgConnectivityPerMonth,2))</f>
        <v>700</v>
      </c>
      <c r="K19" s="5">
        <f>IF(K4&lt;=0,0,ROUND(CfgConnectivityPerMonth,2))</f>
        <v>700</v>
      </c>
      <c r="L19" s="5">
        <f>IF(L4&lt;=0,0,ROUND(CfgConnectivityPerMonth,2))</f>
        <v>700</v>
      </c>
      <c r="M19" s="5">
        <f>IF(M4&lt;=0,0,ROUND(CfgConnectivityPerMonth,2))</f>
        <v>700</v>
      </c>
      <c r="N19" s="5">
        <f>IF(N4&lt;=0,0,ROUND(CfgConnectivityPerMonth,2))</f>
        <v>700</v>
      </c>
      <c r="O19" s="5">
        <f>IF(O4&lt;=0,0,ROUND(CfgConnectivityPerMonth,2))</f>
        <v>700</v>
      </c>
      <c r="P19" s="5">
        <f>IF(P4&lt;=0,0,ROUND(CfgConnectivityPerMonth,2))</f>
        <v>700</v>
      </c>
      <c r="Q19" s="5">
        <f>IF(Q4&lt;=0,0,ROUND(CfgConnectivityPerMonth,2))</f>
        <v>700</v>
      </c>
      <c r="R19" s="5">
        <f>IF(R4&lt;=0,0,ROUND(CfgConnectivityPerMonth,2))</f>
        <v>700</v>
      </c>
      <c r="S19" s="5">
        <f>IF(S4&lt;=0,0,ROUND(CfgConnectivityPerMonth,2))</f>
        <v>700</v>
      </c>
      <c r="T19" s="5">
        <f>IF(T4&lt;=0,0,ROUND(CfgConnectivityPerMonth,2))</f>
        <v>700</v>
      </c>
      <c r="U19" s="5">
        <f>IF(U4&lt;=0,0,ROUND(CfgConnectivityPerMonth,2))</f>
        <v>700</v>
      </c>
      <c r="V19" s="5">
        <f>IF(V4&lt;=0,0,ROUND(CfgConnectivityPerMonth,2))</f>
        <v>700</v>
      </c>
      <c r="W19" s="5">
        <f>IF(W4&lt;=0,0,ROUND(CfgConnectivityPerMonth,2))</f>
        <v>700</v>
      </c>
      <c r="X19" s="5">
        <f>IF(X4&lt;=0,0,ROUND(CfgConnectivityPerMonth,2))</f>
        <v>700</v>
      </c>
      <c r="Y19" s="5">
        <f>IF(Y4&lt;=0,0,ROUND(CfgConnectivityPerMonth,2))</f>
        <v>700</v>
      </c>
      <c r="Z19" s="5">
        <f>IF(Z4&lt;=0,0,ROUND(CfgConnectivityPerMonth,2))</f>
        <v>700</v>
      </c>
      <c r="AA19" s="5">
        <f>IF(AA4&lt;=0,0,ROUND(CfgConnectivityPerMonth,2))</f>
        <v>700</v>
      </c>
      <c r="AB19" s="5">
        <f>IF(AB4&lt;=0,0,ROUND(CfgConnectivityPerMonth,2))</f>
        <v>700</v>
      </c>
      <c r="AC19" s="5">
        <f>IF(AC4&lt;=0,0,ROUND(CfgConnectivityPerMonth,2))</f>
        <v>700</v>
      </c>
      <c r="AD19" s="5">
        <f>IF(AD4&lt;=0,0,ROUND(CfgConnectivityPerMonth,2))</f>
        <v>700</v>
      </c>
      <c r="AE19" s="5">
        <f>IF(AE4&lt;=0,0,ROUND(CfgConnectivityPerMonth,2))</f>
        <v>700</v>
      </c>
      <c r="AF19" s="5">
        <f>IF(AF4&lt;=0,0,ROUND(CfgConnectivityPerMonth,2))</f>
        <v>700</v>
      </c>
      <c r="AG19" s="5">
        <f>IF(AG4&lt;=0,0,ROUND(CfgConnectivityPerMonth,2))</f>
        <v>700</v>
      </c>
      <c r="AH19" s="5">
        <f>IF(AH4&lt;=0,0,ROUND(CfgConnectivityPerMonth,2))</f>
        <v>700</v>
      </c>
      <c r="AI19" s="5">
        <f>IF(AI4&lt;=0,0,ROUND(CfgConnectivityPerMonth,2))</f>
        <v>700</v>
      </c>
      <c r="AJ19" s="5">
        <f>IF(AJ4&lt;=0,0,ROUND(CfgConnectivityPerMonth,2))</f>
        <v>700</v>
      </c>
      <c r="AK19" s="5">
        <f>IF(AK4&lt;=0,0,ROUND(CfgConnectivityPerMonth,2))</f>
        <v>700</v>
      </c>
      <c r="AL19" s="5">
        <f>IF(AL4&lt;=0,0,ROUND(CfgConnectivityPerMonth,2))</f>
        <v>700</v>
      </c>
      <c r="AM19" s="5">
        <f>IF(AM4&lt;=0,0,ROUND(CfgConnectivityPerMonth,2))</f>
        <v>700</v>
      </c>
      <c r="AN19" s="5">
        <f>IF(AN4&lt;=0,0,ROUND(CfgConnectivityPerMonth,2))</f>
        <v>700</v>
      </c>
      <c r="AO19" s="5">
        <f>IF(AO4&lt;=0,0,ROUND(CfgConnectivityPerMonth,2))</f>
        <v>700</v>
      </c>
      <c r="AP19" s="5">
        <f>IF(AP4&lt;=0,0,ROUND(CfgConnectivityPerMonth,2))</f>
        <v>700</v>
      </c>
      <c r="AQ19" s="5">
        <f>IF(AQ4&lt;=0,0,ROUND(CfgConnectivityPerMonth,2))</f>
        <v>700</v>
      </c>
      <c r="AR19" s="5">
        <f>IF(AR4&lt;=0,0,ROUND(CfgConnectivityPerMonth,2))</f>
        <v>700</v>
      </c>
      <c r="AS19" s="5">
        <f>IF(AS4&lt;=0,0,ROUND(CfgConnectivityPerMonth,2))</f>
        <v>700</v>
      </c>
      <c r="AT19" s="5">
        <f>IF(AT4&lt;=0,0,ROUND(CfgConnectivityPerMonth,2))</f>
        <v>700</v>
      </c>
      <c r="AU19" s="5">
        <f>IF(AU4&lt;=0,0,ROUND(CfgConnectivityPerMonth,2))</f>
        <v>700</v>
      </c>
      <c r="AV19" s="5">
        <f>IF(AV4&lt;=0,0,ROUND(CfgConnectivityPerMonth,2))</f>
        <v>700</v>
      </c>
      <c r="AW19" s="5">
        <f>IF(AW4&lt;=0,0,ROUND(CfgConnectivityPerMonth,2))</f>
        <v>700</v>
      </c>
      <c r="AX19" s="5">
        <f>IF(AX4&lt;=0,0,ROUND(CfgConnectivityPerMonth,2))</f>
        <v>700</v>
      </c>
    </row>
    <row r="20" spans="1:50">
      <c r="A20" t="s">
        <v>91</v>
      </c>
      <c r="B20" t="s">
        <v>21</v>
      </c>
      <c r="C20" s="5">
        <f>IF(C4&lt;=0,0,ROUND(CfgOtherFixedMonthlyCost,2))</f>
        <v>1000</v>
      </c>
      <c r="D20" s="5">
        <f>IF(D4&lt;=0,0,ROUND(CfgOtherFixedMonthlyCost,2))</f>
        <v>1000</v>
      </c>
      <c r="E20" s="5">
        <f>IF(E4&lt;=0,0,ROUND(CfgOtherFixedMonthlyCost,2))</f>
        <v>1000</v>
      </c>
      <c r="F20" s="5">
        <f>IF(F4&lt;=0,0,ROUND(CfgOtherFixedMonthlyCost,2))</f>
        <v>1000</v>
      </c>
      <c r="G20" s="5">
        <f>IF(G4&lt;=0,0,ROUND(CfgOtherFixedMonthlyCost,2))</f>
        <v>1000</v>
      </c>
      <c r="H20" s="5">
        <f>IF(H4&lt;=0,0,ROUND(CfgOtherFixedMonthlyCost,2))</f>
        <v>1000</v>
      </c>
      <c r="I20" s="5">
        <f>IF(I4&lt;=0,0,ROUND(CfgOtherFixedMonthlyCost,2))</f>
        <v>1000</v>
      </c>
      <c r="J20" s="5">
        <f>IF(J4&lt;=0,0,ROUND(CfgOtherFixedMonthlyCost,2))</f>
        <v>1000</v>
      </c>
      <c r="K20" s="5">
        <f>IF(K4&lt;=0,0,ROUND(CfgOtherFixedMonthlyCost,2))</f>
        <v>1000</v>
      </c>
      <c r="L20" s="5">
        <f>IF(L4&lt;=0,0,ROUND(CfgOtherFixedMonthlyCost,2))</f>
        <v>1000</v>
      </c>
      <c r="M20" s="5">
        <f>IF(M4&lt;=0,0,ROUND(CfgOtherFixedMonthlyCost,2))</f>
        <v>1000</v>
      </c>
      <c r="N20" s="5">
        <f>IF(N4&lt;=0,0,ROUND(CfgOtherFixedMonthlyCost,2))</f>
        <v>1000</v>
      </c>
      <c r="O20" s="5">
        <f>IF(O4&lt;=0,0,ROUND(CfgOtherFixedMonthlyCost,2))</f>
        <v>1000</v>
      </c>
      <c r="P20" s="5">
        <f>IF(P4&lt;=0,0,ROUND(CfgOtherFixedMonthlyCost,2))</f>
        <v>1000</v>
      </c>
      <c r="Q20" s="5">
        <f>IF(Q4&lt;=0,0,ROUND(CfgOtherFixedMonthlyCost,2))</f>
        <v>1000</v>
      </c>
      <c r="R20" s="5">
        <f>IF(R4&lt;=0,0,ROUND(CfgOtherFixedMonthlyCost,2))</f>
        <v>1000</v>
      </c>
      <c r="S20" s="5">
        <f>IF(S4&lt;=0,0,ROUND(CfgOtherFixedMonthlyCost,2))</f>
        <v>1000</v>
      </c>
      <c r="T20" s="5">
        <f>IF(T4&lt;=0,0,ROUND(CfgOtherFixedMonthlyCost,2))</f>
        <v>1000</v>
      </c>
      <c r="U20" s="5">
        <f>IF(U4&lt;=0,0,ROUND(CfgOtherFixedMonthlyCost,2))</f>
        <v>1000</v>
      </c>
      <c r="V20" s="5">
        <f>IF(V4&lt;=0,0,ROUND(CfgOtherFixedMonthlyCost,2))</f>
        <v>1000</v>
      </c>
      <c r="W20" s="5">
        <f>IF(W4&lt;=0,0,ROUND(CfgOtherFixedMonthlyCost,2))</f>
        <v>1000</v>
      </c>
      <c r="X20" s="5">
        <f>IF(X4&lt;=0,0,ROUND(CfgOtherFixedMonthlyCost,2))</f>
        <v>1000</v>
      </c>
      <c r="Y20" s="5">
        <f>IF(Y4&lt;=0,0,ROUND(CfgOtherFixedMonthlyCost,2))</f>
        <v>1000</v>
      </c>
      <c r="Z20" s="5">
        <f>IF(Z4&lt;=0,0,ROUND(CfgOtherFixedMonthlyCost,2))</f>
        <v>1000</v>
      </c>
      <c r="AA20" s="5">
        <f>IF(AA4&lt;=0,0,ROUND(CfgOtherFixedMonthlyCost,2))</f>
        <v>1000</v>
      </c>
      <c r="AB20" s="5">
        <f>IF(AB4&lt;=0,0,ROUND(CfgOtherFixedMonthlyCost,2))</f>
        <v>1000</v>
      </c>
      <c r="AC20" s="5">
        <f>IF(AC4&lt;=0,0,ROUND(CfgOtherFixedMonthlyCost,2))</f>
        <v>1000</v>
      </c>
      <c r="AD20" s="5">
        <f>IF(AD4&lt;=0,0,ROUND(CfgOtherFixedMonthlyCost,2))</f>
        <v>1000</v>
      </c>
      <c r="AE20" s="5">
        <f>IF(AE4&lt;=0,0,ROUND(CfgOtherFixedMonthlyCost,2))</f>
        <v>1000</v>
      </c>
      <c r="AF20" s="5">
        <f>IF(AF4&lt;=0,0,ROUND(CfgOtherFixedMonthlyCost,2))</f>
        <v>1000</v>
      </c>
      <c r="AG20" s="5">
        <f>IF(AG4&lt;=0,0,ROUND(CfgOtherFixedMonthlyCost,2))</f>
        <v>1000</v>
      </c>
      <c r="AH20" s="5">
        <f>IF(AH4&lt;=0,0,ROUND(CfgOtherFixedMonthlyCost,2))</f>
        <v>1000</v>
      </c>
      <c r="AI20" s="5">
        <f>IF(AI4&lt;=0,0,ROUND(CfgOtherFixedMonthlyCost,2))</f>
        <v>1000</v>
      </c>
      <c r="AJ20" s="5">
        <f>IF(AJ4&lt;=0,0,ROUND(CfgOtherFixedMonthlyCost,2))</f>
        <v>1000</v>
      </c>
      <c r="AK20" s="5">
        <f>IF(AK4&lt;=0,0,ROUND(CfgOtherFixedMonthlyCost,2))</f>
        <v>1000</v>
      </c>
      <c r="AL20" s="5">
        <f>IF(AL4&lt;=0,0,ROUND(CfgOtherFixedMonthlyCost,2))</f>
        <v>1000</v>
      </c>
      <c r="AM20" s="5">
        <f>IF(AM4&lt;=0,0,ROUND(CfgOtherFixedMonthlyCost,2))</f>
        <v>1000</v>
      </c>
      <c r="AN20" s="5">
        <f>IF(AN4&lt;=0,0,ROUND(CfgOtherFixedMonthlyCost,2))</f>
        <v>1000</v>
      </c>
      <c r="AO20" s="5">
        <f>IF(AO4&lt;=0,0,ROUND(CfgOtherFixedMonthlyCost,2))</f>
        <v>1000</v>
      </c>
      <c r="AP20" s="5">
        <f>IF(AP4&lt;=0,0,ROUND(CfgOtherFixedMonthlyCost,2))</f>
        <v>1000</v>
      </c>
      <c r="AQ20" s="5">
        <f>IF(AQ4&lt;=0,0,ROUND(CfgOtherFixedMonthlyCost,2))</f>
        <v>1000</v>
      </c>
      <c r="AR20" s="5">
        <f>IF(AR4&lt;=0,0,ROUND(CfgOtherFixedMonthlyCost,2))</f>
        <v>1000</v>
      </c>
      <c r="AS20" s="5">
        <f>IF(AS4&lt;=0,0,ROUND(CfgOtherFixedMonthlyCost,2))</f>
        <v>1000</v>
      </c>
      <c r="AT20" s="5">
        <f>IF(AT4&lt;=0,0,ROUND(CfgOtherFixedMonthlyCost,2))</f>
        <v>1000</v>
      </c>
      <c r="AU20" s="5">
        <f>IF(AU4&lt;=0,0,ROUND(CfgOtherFixedMonthlyCost,2))</f>
        <v>1000</v>
      </c>
      <c r="AV20" s="5">
        <f>IF(AV4&lt;=0,0,ROUND(CfgOtherFixedMonthlyCost,2))</f>
        <v>1000</v>
      </c>
      <c r="AW20" s="5">
        <f>IF(AW4&lt;=0,0,ROUND(CfgOtherFixedMonthlyCost,2))</f>
        <v>1000</v>
      </c>
      <c r="AX20" s="5">
        <f>IF(AX4&lt;=0,0,ROUND(CfgOtherFixedMonthlyCost,2))</f>
        <v>1000</v>
      </c>
    </row>
    <row r="21" spans="1:50">
      <c r="A21" t="s">
        <v>92</v>
      </c>
      <c r="B21" t="s">
        <v>21</v>
      </c>
      <c r="C21" s="5">
        <f>ROUND(C2*CfgOtherVariableMonthlyPerTB,2)</f>
        <v>0</v>
      </c>
      <c r="D21" s="5">
        <f>ROUND(D2*CfgOtherVariableMonthlyPerTB,2)</f>
        <v>0</v>
      </c>
      <c r="E21" s="5">
        <f>ROUND(E2*CfgOtherVariableMonthlyPerTB,2)</f>
        <v>0</v>
      </c>
      <c r="F21" s="5">
        <f>ROUND(F2*CfgOtherVariableMonthlyPerTB,2)</f>
        <v>0</v>
      </c>
      <c r="G21" s="5">
        <f>ROUND(G2*CfgOtherVariableMonthlyPerTB,2)</f>
        <v>0</v>
      </c>
      <c r="H21" s="5">
        <f>ROUND(H2*CfgOtherVariableMonthlyPerTB,2)</f>
        <v>0</v>
      </c>
      <c r="I21" s="5">
        <f>ROUND(I2*CfgOtherVariableMonthlyPerTB,2)</f>
        <v>0</v>
      </c>
      <c r="J21" s="5">
        <f>ROUND(J2*CfgOtherVariableMonthlyPerTB,2)</f>
        <v>0</v>
      </c>
      <c r="K21" s="5">
        <f>ROUND(K2*CfgOtherVariableMonthlyPerTB,2)</f>
        <v>0</v>
      </c>
      <c r="L21" s="5">
        <f>ROUND(L2*CfgOtherVariableMonthlyPerTB,2)</f>
        <v>0</v>
      </c>
      <c r="M21" s="5">
        <f>ROUND(M2*CfgOtherVariableMonthlyPerTB,2)</f>
        <v>0</v>
      </c>
      <c r="N21" s="5">
        <f>ROUND(N2*CfgOtherVariableMonthlyPerTB,2)</f>
        <v>0</v>
      </c>
      <c r="O21" s="5">
        <f>ROUND(O2*CfgOtherVariableMonthlyPerTB,2)</f>
        <v>0</v>
      </c>
      <c r="P21" s="5">
        <f>ROUND(P2*CfgOtherVariableMonthlyPerTB,2)</f>
        <v>0</v>
      </c>
      <c r="Q21" s="5">
        <f>ROUND(Q2*CfgOtherVariableMonthlyPerTB,2)</f>
        <v>0</v>
      </c>
      <c r="R21" s="5">
        <f>ROUND(R2*CfgOtherVariableMonthlyPerTB,2)</f>
        <v>0</v>
      </c>
      <c r="S21" s="5">
        <f>ROUND(S2*CfgOtherVariableMonthlyPerTB,2)</f>
        <v>0</v>
      </c>
      <c r="T21" s="5">
        <f>ROUND(T2*CfgOtherVariableMonthlyPerTB,2)</f>
        <v>0</v>
      </c>
      <c r="U21" s="5">
        <f>ROUND(U2*CfgOtherVariableMonthlyPerTB,2)</f>
        <v>0</v>
      </c>
      <c r="V21" s="5">
        <f>ROUND(V2*CfgOtherVariableMonthlyPerTB,2)</f>
        <v>0</v>
      </c>
      <c r="W21" s="5">
        <f>ROUND(W2*CfgOtherVariableMonthlyPerTB,2)</f>
        <v>0</v>
      </c>
      <c r="X21" s="5">
        <f>ROUND(X2*CfgOtherVariableMonthlyPerTB,2)</f>
        <v>0</v>
      </c>
      <c r="Y21" s="5">
        <f>ROUND(Y2*CfgOtherVariableMonthlyPerTB,2)</f>
        <v>0</v>
      </c>
      <c r="Z21" s="5">
        <f>ROUND(Z2*CfgOtherVariableMonthlyPerTB,2)</f>
        <v>0</v>
      </c>
      <c r="AA21" s="5">
        <f>ROUND(AA2*CfgOtherVariableMonthlyPerTB,2)</f>
        <v>0</v>
      </c>
      <c r="AB21" s="5">
        <f>ROUND(AB2*CfgOtherVariableMonthlyPerTB,2)</f>
        <v>0</v>
      </c>
      <c r="AC21" s="5">
        <f>ROUND(AC2*CfgOtherVariableMonthlyPerTB,2)</f>
        <v>0</v>
      </c>
      <c r="AD21" s="5">
        <f>ROUND(AD2*CfgOtherVariableMonthlyPerTB,2)</f>
        <v>0</v>
      </c>
      <c r="AE21" s="5">
        <f>ROUND(AE2*CfgOtherVariableMonthlyPerTB,2)</f>
        <v>0</v>
      </c>
      <c r="AF21" s="5">
        <f>ROUND(AF2*CfgOtherVariableMonthlyPerTB,2)</f>
        <v>0</v>
      </c>
      <c r="AG21" s="5">
        <f>ROUND(AG2*CfgOtherVariableMonthlyPerTB,2)</f>
        <v>0</v>
      </c>
      <c r="AH21" s="5">
        <f>ROUND(AH2*CfgOtherVariableMonthlyPerTB,2)</f>
        <v>0</v>
      </c>
      <c r="AI21" s="5">
        <f>ROUND(AI2*CfgOtherVariableMonthlyPerTB,2)</f>
        <v>0</v>
      </c>
      <c r="AJ21" s="5">
        <f>ROUND(AJ2*CfgOtherVariableMonthlyPerTB,2)</f>
        <v>0</v>
      </c>
      <c r="AK21" s="5">
        <f>ROUND(AK2*CfgOtherVariableMonthlyPerTB,2)</f>
        <v>0</v>
      </c>
      <c r="AL21" s="5">
        <f>ROUND(AL2*CfgOtherVariableMonthlyPerTB,2)</f>
        <v>0</v>
      </c>
      <c r="AM21" s="5">
        <f>ROUND(AM2*CfgOtherVariableMonthlyPerTB,2)</f>
        <v>0</v>
      </c>
      <c r="AN21" s="5">
        <f>ROUND(AN2*CfgOtherVariableMonthlyPerTB,2)</f>
        <v>0</v>
      </c>
      <c r="AO21" s="5">
        <f>ROUND(AO2*CfgOtherVariableMonthlyPerTB,2)</f>
        <v>0</v>
      </c>
      <c r="AP21" s="5">
        <f>ROUND(AP2*CfgOtherVariableMonthlyPerTB,2)</f>
        <v>0</v>
      </c>
      <c r="AQ21" s="5">
        <f>ROUND(AQ2*CfgOtherVariableMonthlyPerTB,2)</f>
        <v>0</v>
      </c>
      <c r="AR21" s="5">
        <f>ROUND(AR2*CfgOtherVariableMonthlyPerTB,2)</f>
        <v>0</v>
      </c>
      <c r="AS21" s="5">
        <f>ROUND(AS2*CfgOtherVariableMonthlyPerTB,2)</f>
        <v>0</v>
      </c>
      <c r="AT21" s="5">
        <f>ROUND(AT2*CfgOtherVariableMonthlyPerTB,2)</f>
        <v>0</v>
      </c>
      <c r="AU21" s="5">
        <f>ROUND(AU2*CfgOtherVariableMonthlyPerTB,2)</f>
        <v>0</v>
      </c>
      <c r="AV21" s="5">
        <f>ROUND(AV2*CfgOtherVariableMonthlyPerTB,2)</f>
        <v>0</v>
      </c>
      <c r="AW21" s="5">
        <f>ROUND(AW2*CfgOtherVariableMonthlyPerTB,2)</f>
        <v>0</v>
      </c>
      <c r="AX21" s="5">
        <f>ROUND(AX2*CfgOtherVariableMonthlyPerTB,2)</f>
        <v>0</v>
      </c>
    </row>
    <row r="22" spans="1:50">
      <c r="A22" t="s">
        <v>93</v>
      </c>
      <c r="B22" t="s">
        <v>21</v>
      </c>
      <c r="C22" s="5">
        <f>ROUND(SUM(C12:C21),2)</f>
        <v>17720.83</v>
      </c>
      <c r="D22" s="5">
        <f>ROUND(SUM(D12:D21),2)</f>
        <v>17738.33</v>
      </c>
      <c r="E22" s="5">
        <f>ROUND(SUM(E12:E21),2)</f>
        <v>17755.83</v>
      </c>
      <c r="F22" s="5">
        <f>ROUND(SUM(F12:F21),2)</f>
        <v>17773.33</v>
      </c>
      <c r="G22" s="5">
        <f>ROUND(SUM(G12:G21),2)</f>
        <v>17790.83</v>
      </c>
      <c r="H22" s="5">
        <f>ROUND(SUM(H12:H21),2)</f>
        <v>17808.33</v>
      </c>
      <c r="I22" s="5">
        <f>ROUND(SUM(I12:I21),2)</f>
        <v>17825.83</v>
      </c>
      <c r="J22" s="5">
        <f>ROUND(SUM(J12:J21),2)</f>
        <v>17843.33</v>
      </c>
      <c r="K22" s="5">
        <f>ROUND(SUM(K12:K21),2)</f>
        <v>17860.83</v>
      </c>
      <c r="L22" s="5">
        <f>ROUND(SUM(L12:L21),2)</f>
        <v>17878.33</v>
      </c>
      <c r="M22" s="5">
        <f>ROUND(SUM(M12:M21),2)</f>
        <v>17895.83</v>
      </c>
      <c r="N22" s="5">
        <f>ROUND(SUM(N12:N21),2)</f>
        <v>17913.33</v>
      </c>
      <c r="O22" s="5">
        <f>ROUND(SUM(O12:O21),2)</f>
        <v>17930.83</v>
      </c>
      <c r="P22" s="5">
        <f>ROUND(SUM(P12:P21),2)</f>
        <v>17948.33</v>
      </c>
      <c r="Q22" s="5">
        <f>ROUND(SUM(Q12:Q21),2)</f>
        <v>17965.83</v>
      </c>
      <c r="R22" s="5">
        <f>ROUND(SUM(R12:R21),2)</f>
        <v>17983.33</v>
      </c>
      <c r="S22" s="5">
        <f>ROUND(SUM(S12:S21),2)</f>
        <v>18000.83</v>
      </c>
      <c r="T22" s="5">
        <f>ROUND(SUM(T12:T21),2)</f>
        <v>18018.33</v>
      </c>
      <c r="U22" s="5">
        <f>ROUND(SUM(U12:U21),2)</f>
        <v>18035.83</v>
      </c>
      <c r="V22" s="5">
        <f>ROUND(SUM(V12:V21),2)</f>
        <v>18053.33</v>
      </c>
      <c r="W22" s="5">
        <f>ROUND(SUM(W12:W21),2)</f>
        <v>18070.83</v>
      </c>
      <c r="X22" s="5">
        <f>ROUND(SUM(X12:X21),2)</f>
        <v>18088.33</v>
      </c>
      <c r="Y22" s="5">
        <f>ROUND(SUM(Y12:Y21),2)</f>
        <v>18105.83</v>
      </c>
      <c r="Z22" s="5">
        <f>ROUND(SUM(Z12:Z21),2)</f>
        <v>18123.33</v>
      </c>
      <c r="AA22" s="5">
        <f>ROUND(SUM(AA12:AA21),2)</f>
        <v>18140.83</v>
      </c>
      <c r="AB22" s="5">
        <f>ROUND(SUM(AB12:AB21),2)</f>
        <v>18158.33</v>
      </c>
      <c r="AC22" s="5">
        <f>ROUND(SUM(AC12:AC21),2)</f>
        <v>18175.83</v>
      </c>
      <c r="AD22" s="5">
        <f>ROUND(SUM(AD12:AD21),2)</f>
        <v>18193.33</v>
      </c>
      <c r="AE22" s="5">
        <f>ROUND(SUM(AE12:AE21),2)</f>
        <v>18210.83</v>
      </c>
      <c r="AF22" s="5">
        <f>ROUND(SUM(AF12:AF21),2)</f>
        <v>18228.33</v>
      </c>
      <c r="AG22" s="5">
        <f>ROUND(SUM(AG12:AG21),2)</f>
        <v>18245.83</v>
      </c>
      <c r="AH22" s="5">
        <f>ROUND(SUM(AH12:AH21),2)</f>
        <v>18263.33</v>
      </c>
      <c r="AI22" s="5">
        <f>ROUND(SUM(AI12:AI21),2)</f>
        <v>18280.83</v>
      </c>
      <c r="AJ22" s="5">
        <f>ROUND(SUM(AJ12:AJ21),2)</f>
        <v>18298.33</v>
      </c>
      <c r="AK22" s="5">
        <f>ROUND(SUM(AK12:AK21),2)</f>
        <v>18315.83</v>
      </c>
      <c r="AL22" s="5">
        <f>ROUND(SUM(AL12:AL21),2)</f>
        <v>18333.33</v>
      </c>
      <c r="AM22" s="5">
        <f>ROUND(SUM(AM12:AM21),2)</f>
        <v>18350.83</v>
      </c>
      <c r="AN22" s="5">
        <f>ROUND(SUM(AN12:AN21),2)</f>
        <v>18368.33</v>
      </c>
      <c r="AO22" s="5">
        <f>ROUND(SUM(AO12:AO21),2)</f>
        <v>18385.83</v>
      </c>
      <c r="AP22" s="5">
        <f>ROUND(SUM(AP12:AP21),2)</f>
        <v>18403.33</v>
      </c>
      <c r="AQ22" s="5">
        <f>ROUND(SUM(AQ12:AQ21),2)</f>
        <v>18420.83</v>
      </c>
      <c r="AR22" s="5">
        <f>ROUND(SUM(AR12:AR21),2)</f>
        <v>18438.33</v>
      </c>
      <c r="AS22" s="5">
        <f>ROUND(SUM(AS12:AS21),2)</f>
        <v>18455.83</v>
      </c>
      <c r="AT22" s="5">
        <f>ROUND(SUM(AT12:AT21),2)</f>
        <v>18473.33</v>
      </c>
      <c r="AU22" s="5">
        <f>ROUND(SUM(AU12:AU21),2)</f>
        <v>18490.83</v>
      </c>
      <c r="AV22" s="5">
        <f>ROUND(SUM(AV12:AV21),2)</f>
        <v>18508.33</v>
      </c>
      <c r="AW22" s="5">
        <f>ROUND(SUM(AW12:AW21),2)</f>
        <v>18525.83</v>
      </c>
      <c r="AX22" s="5">
        <f>ROUND(SUM(AX12:AX21),2)</f>
        <v>18543.33</v>
      </c>
    </row>
    <row r="23" spans="1:50">
      <c r="A23" t="s">
        <v>94</v>
      </c>
      <c r="B23" t="s">
        <v>17</v>
      </c>
      <c r="C23" s="4">
        <f>IF(C2=0,0,ROUND(C22/C2,6))</f>
        <v>35.44166</v>
      </c>
      <c r="D23" s="4">
        <f>IF(D2=0,0,ROUND(D22/D2,6))</f>
        <v>34.781039</v>
      </c>
      <c r="E23" s="4">
        <f>IF(E2=0,0,ROUND(E22/E2,6))</f>
        <v>34.145827</v>
      </c>
      <c r="F23" s="4">
        <f>IF(F2=0,0,ROUND(F22/F2,6))</f>
        <v>33.534585</v>
      </c>
      <c r="G23" s="4">
        <f>IF(G2=0,0,ROUND(G22/G2,6))</f>
        <v>32.945981</v>
      </c>
      <c r="H23" s="4">
        <f>IF(H2=0,0,ROUND(H22/H2,6))</f>
        <v>32.378782</v>
      </c>
      <c r="I23" s="4">
        <f>IF(I2=0,0,ROUND(I22/I2,6))</f>
        <v>31.831839</v>
      </c>
      <c r="J23" s="4">
        <f>IF(J2=0,0,ROUND(J22/J2,6))</f>
        <v>31.304088</v>
      </c>
      <c r="K23" s="4">
        <f>IF(K2=0,0,ROUND(K22/K2,6))</f>
        <v>30.794534</v>
      </c>
      <c r="L23" s="4">
        <f>IF(L2=0,0,ROUND(L22/L2,6))</f>
        <v>30.302254</v>
      </c>
      <c r="M23" s="4">
        <f>IF(M2=0,0,ROUND(M22/M2,6))</f>
        <v>29.826383</v>
      </c>
      <c r="N23" s="4">
        <f>IF(N2=0,0,ROUND(N22/N2,6))</f>
        <v>29.366115</v>
      </c>
      <c r="O23" s="4">
        <f>IF(O2=0,0,ROUND(O22/O2,6))</f>
        <v>28.920694</v>
      </c>
      <c r="P23" s="4">
        <f>IF(P2=0,0,ROUND(P22/P2,6))</f>
        <v>28.489413</v>
      </c>
      <c r="Q23" s="4">
        <f>IF(Q2=0,0,ROUND(Q22/Q2,6))</f>
        <v>28.071609</v>
      </c>
      <c r="R23" s="4">
        <f>IF(R2=0,0,ROUND(R22/R2,6))</f>
        <v>27.666662</v>
      </c>
      <c r="S23" s="4">
        <f>IF(S2=0,0,ROUND(S22/S2,6))</f>
        <v>27.273985</v>
      </c>
      <c r="T23" s="4">
        <f>IF(T2=0,0,ROUND(T22/T2,6))</f>
        <v>26.89303</v>
      </c>
      <c r="U23" s="4">
        <f>IF(U2=0,0,ROUND(U22/U2,6))</f>
        <v>26.523279</v>
      </c>
      <c r="V23" s="4">
        <f>IF(V2=0,0,ROUND(V22/V2,6))</f>
        <v>26.164246</v>
      </c>
      <c r="W23" s="4">
        <f>IF(W2=0,0,ROUND(W22/W2,6))</f>
        <v>25.815471</v>
      </c>
      <c r="X23" s="4">
        <f>IF(X2=0,0,ROUND(X22/X2,6))</f>
        <v>25.476521</v>
      </c>
      <c r="Y23" s="4">
        <f>IF(Y2=0,0,ROUND(Y22/Y2,6))</f>
        <v>25.146986</v>
      </c>
      <c r="Z23" s="4">
        <f>IF(Z2=0,0,ROUND(Z22/Z2,6))</f>
        <v>24.826479</v>
      </c>
      <c r="AA23" s="4">
        <f>IF(AA2=0,0,ROUND(AA22/AA2,6))</f>
        <v>24.514635</v>
      </c>
      <c r="AB23" s="4">
        <f>IF(AB2=0,0,ROUND(AB22/AB2,6))</f>
        <v>24.211107</v>
      </c>
      <c r="AC23" s="4">
        <f>IF(AC2=0,0,ROUND(AC22/AC2,6))</f>
        <v>23.915566</v>
      </c>
      <c r="AD23" s="4">
        <f>IF(AD2=0,0,ROUND(AD22/AD2,6))</f>
        <v>23.627701</v>
      </c>
      <c r="AE23" s="4">
        <f>IF(AE2=0,0,ROUND(AE22/AE2,6))</f>
        <v>23.347218</v>
      </c>
      <c r="AF23" s="4">
        <f>IF(AF2=0,0,ROUND(AF22/AF2,6))</f>
        <v>23.073835</v>
      </c>
      <c r="AG23" s="4">
        <f>IF(AG2=0,0,ROUND(AG22/AG2,6))</f>
        <v>22.807288</v>
      </c>
      <c r="AH23" s="4">
        <f>IF(AH2=0,0,ROUND(AH22/AH2,6))</f>
        <v>22.547321</v>
      </c>
      <c r="AI23" s="4">
        <f>IF(AI2=0,0,ROUND(AI22/AI2,6))</f>
        <v>22.293695</v>
      </c>
      <c r="AJ23" s="4">
        <f>IF(AJ2=0,0,ROUND(AJ22/AJ2,6))</f>
        <v>22.046181</v>
      </c>
      <c r="AK23" s="4">
        <f>IF(AK2=0,0,ROUND(AK22/AK2,6))</f>
        <v>21.80456</v>
      </c>
      <c r="AL23" s="4">
        <f>IF(AL2=0,0,ROUND(AL22/AL2,6))</f>
        <v>21.568624</v>
      </c>
      <c r="AM23" s="4">
        <f>IF(AM2=0,0,ROUND(AM22/AM2,6))</f>
        <v>21.338174</v>
      </c>
      <c r="AN23" s="4">
        <f>IF(AN2=0,0,ROUND(AN22/AN2,6))</f>
        <v>21.113023</v>
      </c>
      <c r="AO23" s="4">
        <f>IF(AO2=0,0,ROUND(AO22/AO2,6))</f>
        <v>20.892989</v>
      </c>
      <c r="AP23" s="4">
        <f>IF(AP2=0,0,ROUND(AP22/AP2,6))</f>
        <v>20.677899</v>
      </c>
      <c r="AQ23" s="4">
        <f>IF(AQ2=0,0,ROUND(AQ22/AQ2,6))</f>
        <v>20.467589</v>
      </c>
      <c r="AR23" s="4">
        <f>IF(AR2=0,0,ROUND(AR22/AR2,6))</f>
        <v>20.261901</v>
      </c>
      <c r="AS23" s="4">
        <f>IF(AS2=0,0,ROUND(AS22/AS2,6))</f>
        <v>20.060685</v>
      </c>
      <c r="AT23" s="4">
        <f>IF(AT2=0,0,ROUND(AT22/AT2,6))</f>
        <v>19.863796</v>
      </c>
      <c r="AU23" s="4">
        <f>IF(AU2=0,0,ROUND(AU22/AU2,6))</f>
        <v>19.671096</v>
      </c>
      <c r="AV23" s="4">
        <f>IF(AV2=0,0,ROUND(AV22/AV2,6))</f>
        <v>19.482453</v>
      </c>
      <c r="AW23" s="4">
        <f>IF(AW2=0,0,ROUND(AW22/AW2,6))</f>
        <v>19.29774</v>
      </c>
      <c r="AX23" s="4">
        <f>IF(AX2=0,0,ROUND(AX22/AX2,6))</f>
        <v>19.116835</v>
      </c>
    </row>
    <row r="24" spans="1:50">
      <c r="A24" t="s">
        <v>95</v>
      </c>
      <c r="B24" t="s">
        <v>21</v>
      </c>
      <c r="C24" s="5">
        <f>ROUND(C11-C22,2)</f>
        <v>-7720.83</v>
      </c>
      <c r="D24" s="5">
        <f>ROUND(D11-D22,2)</f>
        <v>-7538.33</v>
      </c>
      <c r="E24" s="5">
        <f>ROUND(E11-E22,2)</f>
        <v>-7355.83</v>
      </c>
      <c r="F24" s="5">
        <f>ROUND(F11-F22,2)</f>
        <v>-7173.33</v>
      </c>
      <c r="G24" s="5">
        <f>ROUND(G11-G22,2)</f>
        <v>-6990.83</v>
      </c>
      <c r="H24" s="5">
        <f>ROUND(H11-H22,2)</f>
        <v>-6808.33</v>
      </c>
      <c r="I24" s="5">
        <f>ROUND(I11-I22,2)</f>
        <v>-6625.83</v>
      </c>
      <c r="J24" s="5">
        <f>ROUND(J11-J22,2)</f>
        <v>-6443.33</v>
      </c>
      <c r="K24" s="5">
        <f>ROUND(K11-K22,2)</f>
        <v>-6260.83</v>
      </c>
      <c r="L24" s="5">
        <f>ROUND(L11-L22,2)</f>
        <v>-6078.33</v>
      </c>
      <c r="M24" s="5">
        <f>ROUND(M11-M22,2)</f>
        <v>-5895.83</v>
      </c>
      <c r="N24" s="5">
        <f>ROUND(N11-N22,2)</f>
        <v>-5713.33</v>
      </c>
      <c r="O24" s="5">
        <f>ROUND(O11-O22,2)</f>
        <v>-5530.83</v>
      </c>
      <c r="P24" s="5">
        <f>ROUND(P11-P22,2)</f>
        <v>-5348.33</v>
      </c>
      <c r="Q24" s="5">
        <f>ROUND(Q11-Q22,2)</f>
        <v>-5165.83</v>
      </c>
      <c r="R24" s="5">
        <f>ROUND(R11-R22,2)</f>
        <v>-4983.33</v>
      </c>
      <c r="S24" s="5">
        <f>ROUND(S11-S22,2)</f>
        <v>-4800.83</v>
      </c>
      <c r="T24" s="5">
        <f>ROUND(T11-T22,2)</f>
        <v>-4618.33</v>
      </c>
      <c r="U24" s="5">
        <f>ROUND(U11-U22,2)</f>
        <v>-4435.83</v>
      </c>
      <c r="V24" s="5">
        <f>ROUND(V11-V22,2)</f>
        <v>-4253.33</v>
      </c>
      <c r="W24" s="5">
        <f>ROUND(W11-W22,2)</f>
        <v>-4070.83</v>
      </c>
      <c r="X24" s="5">
        <f>ROUND(X11-X22,2)</f>
        <v>-3888.33</v>
      </c>
      <c r="Y24" s="5">
        <f>ROUND(Y11-Y22,2)</f>
        <v>-3705.83</v>
      </c>
      <c r="Z24" s="5">
        <f>ROUND(Z11-Z22,2)</f>
        <v>-3523.33</v>
      </c>
      <c r="AA24" s="5">
        <f>ROUND(AA11-AA22,2)</f>
        <v>-3340.83</v>
      </c>
      <c r="AB24" s="5">
        <f>ROUND(AB11-AB22,2)</f>
        <v>-3158.33</v>
      </c>
      <c r="AC24" s="5">
        <f>ROUND(AC11-AC22,2)</f>
        <v>-2975.83</v>
      </c>
      <c r="AD24" s="5">
        <f>ROUND(AD11-AD22,2)</f>
        <v>-2793.33</v>
      </c>
      <c r="AE24" s="5">
        <f>ROUND(AE11-AE22,2)</f>
        <v>-2610.83</v>
      </c>
      <c r="AF24" s="5">
        <f>ROUND(AF11-AF22,2)</f>
        <v>-2428.33</v>
      </c>
      <c r="AG24" s="5">
        <f>ROUND(AG11-AG22,2)</f>
        <v>-2245.83</v>
      </c>
      <c r="AH24" s="5">
        <f>ROUND(AH11-AH22,2)</f>
        <v>-2063.33</v>
      </c>
      <c r="AI24" s="5">
        <f>ROUND(AI11-AI22,2)</f>
        <v>-1880.83</v>
      </c>
      <c r="AJ24" s="5">
        <f>ROUND(AJ11-AJ22,2)</f>
        <v>-1698.33</v>
      </c>
      <c r="AK24" s="5">
        <f>ROUND(AK11-AK22,2)</f>
        <v>-1515.83</v>
      </c>
      <c r="AL24" s="5">
        <f>ROUND(AL11-AL22,2)</f>
        <v>-1333.33</v>
      </c>
      <c r="AM24" s="5">
        <f>ROUND(AM11-AM22,2)</f>
        <v>-1150.83</v>
      </c>
      <c r="AN24" s="5">
        <f>ROUND(AN11-AN22,2)</f>
        <v>-968.33</v>
      </c>
      <c r="AO24" s="5">
        <f>ROUND(AO11-AO22,2)</f>
        <v>-785.83</v>
      </c>
      <c r="AP24" s="5">
        <f>ROUND(AP11-AP22,2)</f>
        <v>-603.33</v>
      </c>
      <c r="AQ24" s="5">
        <f>ROUND(AQ11-AQ22,2)</f>
        <v>-420.83</v>
      </c>
      <c r="AR24" s="5">
        <f>ROUND(AR11-AR22,2)</f>
        <v>-238.33</v>
      </c>
      <c r="AS24" s="5">
        <f>ROUND(AS11-AS22,2)</f>
        <v>-55.83</v>
      </c>
      <c r="AT24" s="5">
        <f>ROUND(AT11-AT22,2)</f>
        <v>126.67</v>
      </c>
      <c r="AU24" s="5">
        <f>ROUND(AU11-AU22,2)</f>
        <v>309.17</v>
      </c>
      <c r="AV24" s="5">
        <f>ROUND(AV11-AV22,2)</f>
        <v>491.67</v>
      </c>
      <c r="AW24" s="5">
        <f>ROUND(AW11-AW22,2)</f>
        <v>674.17</v>
      </c>
      <c r="AX24" s="5">
        <f>ROUND(AX11-AX22,2)</f>
        <v>856.67</v>
      </c>
    </row>
    <row r="25" spans="1:50">
      <c r="A25" t="s">
        <v>96</v>
      </c>
      <c r="B25" t="s">
        <v>17</v>
      </c>
      <c r="C25" s="4">
        <f>IF(C2=0,0,ROUND(C24/C2,6))</f>
        <v>-15.44166</v>
      </c>
      <c r="D25" s="4">
        <f>IF(D2=0,0,ROUND(D24/D2,6))</f>
        <v>-14.781039</v>
      </c>
      <c r="E25" s="4">
        <f>IF(E2=0,0,ROUND(E24/E2,6))</f>
        <v>-14.145827</v>
      </c>
      <c r="F25" s="4">
        <f>IF(F2=0,0,ROUND(F24/F2,6))</f>
        <v>-13.534585</v>
      </c>
      <c r="G25" s="4">
        <f>IF(G2=0,0,ROUND(G24/G2,6))</f>
        <v>-12.945981</v>
      </c>
      <c r="H25" s="4">
        <f>IF(H2=0,0,ROUND(H24/H2,6))</f>
        <v>-12.378782</v>
      </c>
      <c r="I25" s="4">
        <f>IF(I2=0,0,ROUND(I24/I2,6))</f>
        <v>-11.831839</v>
      </c>
      <c r="J25" s="4">
        <f>IF(J2=0,0,ROUND(J24/J2,6))</f>
        <v>-11.304088</v>
      </c>
      <c r="K25" s="4">
        <f>IF(K2=0,0,ROUND(K24/K2,6))</f>
        <v>-10.794534</v>
      </c>
      <c r="L25" s="4">
        <f>IF(L2=0,0,ROUND(L24/L2,6))</f>
        <v>-10.302254</v>
      </c>
      <c r="M25" s="4">
        <f>IF(M2=0,0,ROUND(M24/M2,6))</f>
        <v>-9.826383</v>
      </c>
      <c r="N25" s="4">
        <f>IF(N2=0,0,ROUND(N24/N2,6))</f>
        <v>-9.366115</v>
      </c>
      <c r="O25" s="4">
        <f>IF(O2=0,0,ROUND(O24/O2,6))</f>
        <v>-8.920694</v>
      </c>
      <c r="P25" s="4">
        <f>IF(P2=0,0,ROUND(P24/P2,6))</f>
        <v>-8.489413</v>
      </c>
      <c r="Q25" s="4">
        <f>IF(Q2=0,0,ROUND(Q24/Q2,6))</f>
        <v>-8.071609</v>
      </c>
      <c r="R25" s="4">
        <f>IF(R2=0,0,ROUND(R24/R2,6))</f>
        <v>-7.666662</v>
      </c>
      <c r="S25" s="4">
        <f>IF(S2=0,0,ROUND(S24/S2,6))</f>
        <v>-7.273985</v>
      </c>
      <c r="T25" s="4">
        <f>IF(T2=0,0,ROUND(T24/T2,6))</f>
        <v>-6.89303</v>
      </c>
      <c r="U25" s="4">
        <f>IF(U2=0,0,ROUND(U24/U2,6))</f>
        <v>-6.523279</v>
      </c>
      <c r="V25" s="4">
        <f>IF(V2=0,0,ROUND(V24/V2,6))</f>
        <v>-6.164246</v>
      </c>
      <c r="W25" s="4">
        <f>IF(W2=0,0,ROUND(W24/W2,6))</f>
        <v>-5.815471</v>
      </c>
      <c r="X25" s="4">
        <f>IF(X2=0,0,ROUND(X24/X2,6))</f>
        <v>-5.476521</v>
      </c>
      <c r="Y25" s="4">
        <f>IF(Y2=0,0,ROUND(Y24/Y2,6))</f>
        <v>-5.146986</v>
      </c>
      <c r="Z25" s="4">
        <f>IF(Z2=0,0,ROUND(Z24/Z2,6))</f>
        <v>-4.826479</v>
      </c>
      <c r="AA25" s="4">
        <f>IF(AA2=0,0,ROUND(AA24/AA2,6))</f>
        <v>-4.514635</v>
      </c>
      <c r="AB25" s="4">
        <f>IF(AB2=0,0,ROUND(AB24/AB2,6))</f>
        <v>-4.211107</v>
      </c>
      <c r="AC25" s="4">
        <f>IF(AC2=0,0,ROUND(AC24/AC2,6))</f>
        <v>-3.915566</v>
      </c>
      <c r="AD25" s="4">
        <f>IF(AD2=0,0,ROUND(AD24/AD2,6))</f>
        <v>-3.627701</v>
      </c>
      <c r="AE25" s="4">
        <f>IF(AE2=0,0,ROUND(AE24/AE2,6))</f>
        <v>-3.347218</v>
      </c>
      <c r="AF25" s="4">
        <f>IF(AF2=0,0,ROUND(AF24/AF2,6))</f>
        <v>-3.073835</v>
      </c>
      <c r="AG25" s="4">
        <f>IF(AG2=0,0,ROUND(AG24/AG2,6))</f>
        <v>-2.807287</v>
      </c>
      <c r="AH25" s="4">
        <f>IF(AH2=0,0,ROUND(AH24/AH2,6))</f>
        <v>-2.547321</v>
      </c>
      <c r="AI25" s="4">
        <f>IF(AI2=0,0,ROUND(AI24/AI2,6))</f>
        <v>-2.293695</v>
      </c>
      <c r="AJ25" s="4">
        <f>IF(AJ2=0,0,ROUND(AJ24/AJ2,6))</f>
        <v>-2.046181</v>
      </c>
      <c r="AK25" s="4">
        <f>IF(AK2=0,0,ROUND(AK24/AK2,6))</f>
        <v>-1.80456</v>
      </c>
      <c r="AL25" s="4">
        <f>IF(AL2=0,0,ROUND(AL24/AL2,6))</f>
        <v>-1.568624</v>
      </c>
      <c r="AM25" s="4">
        <f>IF(AM2=0,0,ROUND(AM24/AM2,6))</f>
        <v>-1.338174</v>
      </c>
      <c r="AN25" s="4">
        <f>IF(AN2=0,0,ROUND(AN24/AN2,6))</f>
        <v>-1.113023</v>
      </c>
      <c r="AO25" s="4">
        <f>IF(AO2=0,0,ROUND(AO24/AO2,6))</f>
        <v>-0.892989</v>
      </c>
      <c r="AP25" s="4">
        <f>IF(AP2=0,0,ROUND(AP24/AP2,6))</f>
        <v>-0.677899</v>
      </c>
      <c r="AQ25" s="4">
        <f>IF(AQ2=0,0,ROUND(AQ24/AQ2,6))</f>
        <v>-0.467589</v>
      </c>
      <c r="AR25" s="4">
        <f>IF(AR2=0,0,ROUND(AR24/AR2,6))</f>
        <v>-0.261901</v>
      </c>
      <c r="AS25" s="4">
        <f>IF(AS2=0,0,ROUND(AS24/AS2,6))</f>
        <v>-0.060685</v>
      </c>
      <c r="AT25" s="4">
        <f>IF(AT2=0,0,ROUND(AT24/AT2,6))</f>
        <v>0.136204</v>
      </c>
      <c r="AU25" s="4">
        <f>IF(AU2=0,0,ROUND(AU24/AU2,6))</f>
        <v>0.328904</v>
      </c>
      <c r="AV25" s="4">
        <f>IF(AV2=0,0,ROUND(AV24/AV2,6))</f>
        <v>0.517547</v>
      </c>
      <c r="AW25" s="4">
        <f>IF(AW2=0,0,ROUND(AW24/AW2,6))</f>
        <v>0.70226</v>
      </c>
      <c r="AX25" s="4">
        <f>IF(AX2=0,0,ROUND(AX24/AX2,6))</f>
        <v>0.883165</v>
      </c>
    </row>
    <row r="26" spans="1:50">
      <c r="A26" t="s">
        <v>97</v>
      </c>
      <c r="B26" t="s">
        <v>21</v>
      </c>
      <c r="C26" s="5">
        <f>ROUND(C24*12,2)</f>
        <v>-92649.96</v>
      </c>
      <c r="D26" s="5">
        <f>ROUND(D24*12,2)</f>
        <v>-90459.96</v>
      </c>
      <c r="E26" s="5">
        <f>ROUND(E24*12,2)</f>
        <v>-88269.96</v>
      </c>
      <c r="F26" s="5">
        <f>ROUND(F24*12,2)</f>
        <v>-86079.96</v>
      </c>
      <c r="G26" s="5">
        <f>ROUND(G24*12,2)</f>
        <v>-83889.96</v>
      </c>
      <c r="H26" s="5">
        <f>ROUND(H24*12,2)</f>
        <v>-81699.96</v>
      </c>
      <c r="I26" s="5">
        <f>ROUND(I24*12,2)</f>
        <v>-79509.96</v>
      </c>
      <c r="J26" s="5">
        <f>ROUND(J24*12,2)</f>
        <v>-77319.96</v>
      </c>
      <c r="K26" s="5">
        <f>ROUND(K24*12,2)</f>
        <v>-75129.96</v>
      </c>
      <c r="L26" s="5">
        <f>ROUND(L24*12,2)</f>
        <v>-72939.96</v>
      </c>
      <c r="M26" s="5">
        <f>ROUND(M24*12,2)</f>
        <v>-70749.96</v>
      </c>
      <c r="N26" s="5">
        <f>ROUND(N24*12,2)</f>
        <v>-68559.96</v>
      </c>
      <c r="O26" s="5">
        <f>ROUND(O24*12,2)</f>
        <v>-66369.96</v>
      </c>
      <c r="P26" s="5">
        <f>ROUND(P24*12,2)</f>
        <v>-64179.96</v>
      </c>
      <c r="Q26" s="5">
        <f>ROUND(Q24*12,2)</f>
        <v>-61989.96</v>
      </c>
      <c r="R26" s="5">
        <f>ROUND(R24*12,2)</f>
        <v>-59799.96</v>
      </c>
      <c r="S26" s="5">
        <f>ROUND(S24*12,2)</f>
        <v>-57609.96</v>
      </c>
      <c r="T26" s="5">
        <f>ROUND(T24*12,2)</f>
        <v>-55419.96</v>
      </c>
      <c r="U26" s="5">
        <f>ROUND(U24*12,2)</f>
        <v>-53229.96</v>
      </c>
      <c r="V26" s="5">
        <f>ROUND(V24*12,2)</f>
        <v>-51039.96</v>
      </c>
      <c r="W26" s="5">
        <f>ROUND(W24*12,2)</f>
        <v>-48849.96</v>
      </c>
      <c r="X26" s="5">
        <f>ROUND(X24*12,2)</f>
        <v>-46659.96</v>
      </c>
      <c r="Y26" s="5">
        <f>ROUND(Y24*12,2)</f>
        <v>-44469.96</v>
      </c>
      <c r="Z26" s="5">
        <f>ROUND(Z24*12,2)</f>
        <v>-42279.96</v>
      </c>
      <c r="AA26" s="5">
        <f>ROUND(AA24*12,2)</f>
        <v>-40089.96</v>
      </c>
      <c r="AB26" s="5">
        <f>ROUND(AB24*12,2)</f>
        <v>-37899.96</v>
      </c>
      <c r="AC26" s="5">
        <f>ROUND(AC24*12,2)</f>
        <v>-35709.96</v>
      </c>
      <c r="AD26" s="5">
        <f>ROUND(AD24*12,2)</f>
        <v>-33519.96</v>
      </c>
      <c r="AE26" s="5">
        <f>ROUND(AE24*12,2)</f>
        <v>-31329.96</v>
      </c>
      <c r="AF26" s="5">
        <f>ROUND(AF24*12,2)</f>
        <v>-29139.96</v>
      </c>
      <c r="AG26" s="5">
        <f>ROUND(AG24*12,2)</f>
        <v>-26949.96</v>
      </c>
      <c r="AH26" s="5">
        <f>ROUND(AH24*12,2)</f>
        <v>-24759.96</v>
      </c>
      <c r="AI26" s="5">
        <f>ROUND(AI24*12,2)</f>
        <v>-22569.96</v>
      </c>
      <c r="AJ26" s="5">
        <f>ROUND(AJ24*12,2)</f>
        <v>-20379.96</v>
      </c>
      <c r="AK26" s="5">
        <f>ROUND(AK24*12,2)</f>
        <v>-18189.96</v>
      </c>
      <c r="AL26" s="5">
        <f>ROUND(AL24*12,2)</f>
        <v>-15999.96</v>
      </c>
      <c r="AM26" s="5">
        <f>ROUND(AM24*12,2)</f>
        <v>-13809.96</v>
      </c>
      <c r="AN26" s="5">
        <f>ROUND(AN24*12,2)</f>
        <v>-11619.96</v>
      </c>
      <c r="AO26" s="5">
        <f>ROUND(AO24*12,2)</f>
        <v>-9429.96</v>
      </c>
      <c r="AP26" s="5">
        <f>ROUND(AP24*12,2)</f>
        <v>-7239.96</v>
      </c>
      <c r="AQ26" s="5">
        <f>ROUND(AQ24*12,2)</f>
        <v>-5049.96</v>
      </c>
      <c r="AR26" s="5">
        <f>ROUND(AR24*12,2)</f>
        <v>-2859.96</v>
      </c>
      <c r="AS26" s="5">
        <f>ROUND(AS24*12,2)</f>
        <v>-669.96</v>
      </c>
      <c r="AT26" s="5">
        <f>ROUND(AT24*12,2)</f>
        <v>1520.04</v>
      </c>
      <c r="AU26" s="5">
        <f>ROUND(AU24*12,2)</f>
        <v>3710.04</v>
      </c>
      <c r="AV26" s="5">
        <f>ROUND(AV24*12,2)</f>
        <v>5900.04</v>
      </c>
      <c r="AW26" s="5">
        <f>ROUND(AW24*12,2)</f>
        <v>8090.04</v>
      </c>
      <c r="AX26" s="5">
        <f>ROUND(AX24*12,2)</f>
        <v>10280.04</v>
      </c>
    </row>
    <row r="27" spans="1:50">
      <c r="A27" t="s">
        <v>98</v>
      </c>
      <c r="B27" t="s">
        <v>80</v>
      </c>
      <c r="C27" s="4">
        <f>IF(C11=0,0,IF(ABS((C24/C11)*100)&gt;100,"n/a",ROUND((C24/C11)*100,2)))</f>
        <v>-77.21</v>
      </c>
      <c r="D27" s="4">
        <f>IF(D11=0,0,IF(ABS((D24/D11)*100)&gt;100,"n/a",ROUND((D24/D11)*100,2)))</f>
        <v>-73.91</v>
      </c>
      <c r="E27" s="4">
        <f>IF(E11=0,0,IF(ABS((E24/E11)*100)&gt;100,"n/a",ROUND((E24/E11)*100,2)))</f>
        <v>-70.73</v>
      </c>
      <c r="F27" s="4">
        <f>IF(F11=0,0,IF(ABS((F24/F11)*100)&gt;100,"n/a",ROUND((F24/F11)*100,2)))</f>
        <v>-67.67</v>
      </c>
      <c r="G27" s="4">
        <f>IF(G11=0,0,IF(ABS((G24/G11)*100)&gt;100,"n/a",ROUND((G24/G11)*100,2)))</f>
        <v>-64.73</v>
      </c>
      <c r="H27" s="4">
        <f>IF(H11=0,0,IF(ABS((H24/H11)*100)&gt;100,"n/a",ROUND((H24/H11)*100,2)))</f>
        <v>-61.89</v>
      </c>
      <c r="I27" s="4">
        <f>IF(I11=0,0,IF(ABS((I24/I11)*100)&gt;100,"n/a",ROUND((I24/I11)*100,2)))</f>
        <v>-59.16</v>
      </c>
      <c r="J27" s="4">
        <f>IF(J11=0,0,IF(ABS((J24/J11)*100)&gt;100,"n/a",ROUND((J24/J11)*100,2)))</f>
        <v>-56.52</v>
      </c>
      <c r="K27" s="4">
        <f>IF(K11=0,0,IF(ABS((K24/K11)*100)&gt;100,"n/a",ROUND((K24/K11)*100,2)))</f>
        <v>-53.97</v>
      </c>
      <c r="L27" s="4">
        <f>IF(L11=0,0,IF(ABS((L24/L11)*100)&gt;100,"n/a",ROUND((L24/L11)*100,2)))</f>
        <v>-51.51</v>
      </c>
      <c r="M27" s="4">
        <f>IF(M11=0,0,IF(ABS((M24/M11)*100)&gt;100,"n/a",ROUND((M24/M11)*100,2)))</f>
        <v>-49.13</v>
      </c>
      <c r="N27" s="4">
        <f>IF(N11=0,0,IF(ABS((N24/N11)*100)&gt;100,"n/a",ROUND((N24/N11)*100,2)))</f>
        <v>-46.83</v>
      </c>
      <c r="O27" s="4">
        <f>IF(O11=0,0,IF(ABS((O24/O11)*100)&gt;100,"n/a",ROUND((O24/O11)*100,2)))</f>
        <v>-44.6</v>
      </c>
      <c r="P27" s="4">
        <f>IF(P11=0,0,IF(ABS((P24/P11)*100)&gt;100,"n/a",ROUND((P24/P11)*100,2)))</f>
        <v>-42.45</v>
      </c>
      <c r="Q27" s="4">
        <f>IF(Q11=0,0,IF(ABS((Q24/Q11)*100)&gt;100,"n/a",ROUND((Q24/Q11)*100,2)))</f>
        <v>-40.36</v>
      </c>
      <c r="R27" s="4">
        <f>IF(R11=0,0,IF(ABS((R24/R11)*100)&gt;100,"n/a",ROUND((R24/R11)*100,2)))</f>
        <v>-38.33</v>
      </c>
      <c r="S27" s="4">
        <f>IF(S11=0,0,IF(ABS((S24/S11)*100)&gt;100,"n/a",ROUND((S24/S11)*100,2)))</f>
        <v>-36.37</v>
      </c>
      <c r="T27" s="4">
        <f>IF(T11=0,0,IF(ABS((T24/T11)*100)&gt;100,"n/a",ROUND((T24/T11)*100,2)))</f>
        <v>-34.47</v>
      </c>
      <c r="U27" s="4">
        <f>IF(U11=0,0,IF(ABS((U24/U11)*100)&gt;100,"n/a",ROUND((U24/U11)*100,2)))</f>
        <v>-32.62</v>
      </c>
      <c r="V27" s="4">
        <f>IF(V11=0,0,IF(ABS((V24/V11)*100)&gt;100,"n/a",ROUND((V24/V11)*100,2)))</f>
        <v>-30.82</v>
      </c>
      <c r="W27" s="4">
        <f>IF(W11=0,0,IF(ABS((W24/W11)*100)&gt;100,"n/a",ROUND((W24/W11)*100,2)))</f>
        <v>-29.08</v>
      </c>
      <c r="X27" s="4">
        <f>IF(X11=0,0,IF(ABS((X24/X11)*100)&gt;100,"n/a",ROUND((X24/X11)*100,2)))</f>
        <v>-27.38</v>
      </c>
      <c r="Y27" s="4">
        <f>IF(Y11=0,0,IF(ABS((Y24/Y11)*100)&gt;100,"n/a",ROUND((Y24/Y11)*100,2)))</f>
        <v>-25.73</v>
      </c>
      <c r="Z27" s="4">
        <f>IF(Z11=0,0,IF(ABS((Z24/Z11)*100)&gt;100,"n/a",ROUND((Z24/Z11)*100,2)))</f>
        <v>-24.13</v>
      </c>
      <c r="AA27" s="4">
        <f>IF(AA11=0,0,IF(ABS((AA24/AA11)*100)&gt;100,"n/a",ROUND((AA24/AA11)*100,2)))</f>
        <v>-22.57</v>
      </c>
      <c r="AB27" s="4">
        <f>IF(AB11=0,0,IF(ABS((AB24/AB11)*100)&gt;100,"n/a",ROUND((AB24/AB11)*100,2)))</f>
        <v>-21.06</v>
      </c>
      <c r="AC27" s="4">
        <f>IF(AC11=0,0,IF(ABS((AC24/AC11)*100)&gt;100,"n/a",ROUND((AC24/AC11)*100,2)))</f>
        <v>-19.58</v>
      </c>
      <c r="AD27" s="4">
        <f>IF(AD11=0,0,IF(ABS((AD24/AD11)*100)&gt;100,"n/a",ROUND((AD24/AD11)*100,2)))</f>
        <v>-18.14</v>
      </c>
      <c r="AE27" s="4">
        <f>IF(AE11=0,0,IF(ABS((AE24/AE11)*100)&gt;100,"n/a",ROUND((AE24/AE11)*100,2)))</f>
        <v>-16.74</v>
      </c>
      <c r="AF27" s="4">
        <f>IF(AF11=0,0,IF(ABS((AF24/AF11)*100)&gt;100,"n/a",ROUND((AF24/AF11)*100,2)))</f>
        <v>-15.37</v>
      </c>
      <c r="AG27" s="4">
        <f>IF(AG11=0,0,IF(ABS((AG24/AG11)*100)&gt;100,"n/a",ROUND((AG24/AG11)*100,2)))</f>
        <v>-14.04</v>
      </c>
      <c r="AH27" s="4">
        <f>IF(AH11=0,0,IF(ABS((AH24/AH11)*100)&gt;100,"n/a",ROUND((AH24/AH11)*100,2)))</f>
        <v>-12.74</v>
      </c>
      <c r="AI27" s="4">
        <f>IF(AI11=0,0,IF(ABS((AI24/AI11)*100)&gt;100,"n/a",ROUND((AI24/AI11)*100,2)))</f>
        <v>-11.47</v>
      </c>
      <c r="AJ27" s="4">
        <f>IF(AJ11=0,0,IF(ABS((AJ24/AJ11)*100)&gt;100,"n/a",ROUND((AJ24/AJ11)*100,2)))</f>
        <v>-10.23</v>
      </c>
      <c r="AK27" s="4">
        <f>IF(AK11=0,0,IF(ABS((AK24/AK11)*100)&gt;100,"n/a",ROUND((AK24/AK11)*100,2)))</f>
        <v>-9.02</v>
      </c>
      <c r="AL27" s="4">
        <f>IF(AL11=0,0,IF(ABS((AL24/AL11)*100)&gt;100,"n/a",ROUND((AL24/AL11)*100,2)))</f>
        <v>-7.84</v>
      </c>
      <c r="AM27" s="4">
        <f>IF(AM11=0,0,IF(ABS((AM24/AM11)*100)&gt;100,"n/a",ROUND((AM24/AM11)*100,2)))</f>
        <v>-6.69</v>
      </c>
      <c r="AN27" s="4">
        <f>IF(AN11=0,0,IF(ABS((AN24/AN11)*100)&gt;100,"n/a",ROUND((AN24/AN11)*100,2)))</f>
        <v>-5.57</v>
      </c>
      <c r="AO27" s="4">
        <f>IF(AO11=0,0,IF(ABS((AO24/AO11)*100)&gt;100,"n/a",ROUND((AO24/AO11)*100,2)))</f>
        <v>-4.46</v>
      </c>
      <c r="AP27" s="4">
        <f>IF(AP11=0,0,IF(ABS((AP24/AP11)*100)&gt;100,"n/a",ROUND((AP24/AP11)*100,2)))</f>
        <v>-3.39</v>
      </c>
      <c r="AQ27" s="4">
        <f>IF(AQ11=0,0,IF(ABS((AQ24/AQ11)*100)&gt;100,"n/a",ROUND((AQ24/AQ11)*100,2)))</f>
        <v>-2.34</v>
      </c>
      <c r="AR27" s="4">
        <f>IF(AR11=0,0,IF(ABS((AR24/AR11)*100)&gt;100,"n/a",ROUND((AR24/AR11)*100,2)))</f>
        <v>-1.31</v>
      </c>
      <c r="AS27" s="4">
        <f>IF(AS11=0,0,IF(ABS((AS24/AS11)*100)&gt;100,"n/a",ROUND((AS24/AS11)*100,2)))</f>
        <v>-0.3</v>
      </c>
      <c r="AT27" s="4">
        <f>IF(AT11=0,0,IF(ABS((AT24/AT11)*100)&gt;100,"n/a",ROUND((AT24/AT11)*100,2)))</f>
        <v>0.68</v>
      </c>
      <c r="AU27" s="4">
        <f>IF(AU11=0,0,IF(ABS((AU24/AU11)*100)&gt;100,"n/a",ROUND((AU24/AU11)*100,2)))</f>
        <v>1.64</v>
      </c>
      <c r="AV27" s="4">
        <f>IF(AV11=0,0,IF(ABS((AV24/AV11)*100)&gt;100,"n/a",ROUND((AV24/AV11)*100,2)))</f>
        <v>2.59</v>
      </c>
      <c r="AW27" s="4">
        <f>IF(AW11=0,0,IF(ABS((AW24/AW11)*100)&gt;100,"n/a",ROUND((AW24/AW11)*100,2)))</f>
        <v>3.51</v>
      </c>
      <c r="AX27" s="4">
        <f>IF(AX11=0,0,IF(ABS((AX24/AX11)*100)&gt;100,"n/a",ROUND((AX24/AX11)*100,2)))</f>
        <v>4.42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1" width="28.7109375" customWidth="1"/>
    <col min="2" max="2" width="18.7109375" customWidth="1"/>
    <col min="3" max="3" width="12.7109375" customWidth="1"/>
  </cols>
  <sheetData>
    <row r="1" spans="1:3">
      <c r="A1" s="1" t="s">
        <v>99</v>
      </c>
      <c r="B1" s="1" t="s">
        <v>1</v>
      </c>
      <c r="C1" s="1" t="s">
        <v>2</v>
      </c>
    </row>
    <row r="2" spans="1:3">
      <c r="A2" t="s">
        <v>4</v>
      </c>
      <c r="B2" t="str">
        <f>CfgScenarioName</f>
        <v>Exaba Demo Scenario 1</v>
      </c>
    </row>
    <row r="3" spans="1:3">
      <c r="A3" t="s">
        <v>10</v>
      </c>
      <c r="B3">
        <f>COUNT('P&amp;L'!$C$1:$XFD$1)</f>
        <v>48</v>
      </c>
    </row>
    <row r="4" spans="1:3">
      <c r="A4" t="s">
        <v>100</v>
      </c>
      <c r="B4" s="3">
        <f>'P&amp;L'!$AX$2</f>
        <v>970</v>
      </c>
      <c r="C4" t="s">
        <v>14</v>
      </c>
    </row>
    <row r="5" spans="1:3">
      <c r="A5" t="s">
        <v>101</v>
      </c>
      <c r="B5" s="5">
        <f>SUM('P&amp;L'!$C$11:$AX$11)</f>
        <v>705600</v>
      </c>
      <c r="C5" t="s">
        <v>21</v>
      </c>
    </row>
    <row r="6" spans="1:3">
      <c r="A6" t="s">
        <v>102</v>
      </c>
      <c r="B6" s="5">
        <f>SUM('P&amp;L'!$C$22:$AX$22)</f>
        <v>870339.84</v>
      </c>
      <c r="C6" t="s">
        <v>21</v>
      </c>
    </row>
    <row r="7" spans="1:3">
      <c r="A7" t="s">
        <v>103</v>
      </c>
      <c r="B7" s="5">
        <f>SUM('P&amp;L'!$C$24:$AX$24)</f>
        <v>-164739.84</v>
      </c>
      <c r="C7" t="s">
        <v>21</v>
      </c>
    </row>
    <row r="8" spans="1:3">
      <c r="A8" t="s">
        <v>104</v>
      </c>
      <c r="B8" s="5">
        <f>AVERAGE('P&amp;L'!$C$24:$AX$24)</f>
        <v>-3432.08</v>
      </c>
      <c r="C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Inputs</vt:lpstr>
      <vt:lpstr>Capacity Helper</vt:lpstr>
      <vt:lpstr>P&amp;L</vt:lpstr>
      <vt:lpstr>Summary</vt:lpstr>
      <vt:lpstr>CapAvailableCapacityTB</vt:lpstr>
      <vt:lpstr>CapEfficiencyPct</vt:lpstr>
      <vt:lpstr>CapNodeResilience</vt:lpstr>
      <vt:lpstr>CapRawCapacityTB</vt:lpstr>
      <vt:lpstr>CapServers</vt:lpstr>
      <vt:lpstr>CapUsableCapacityTB</vt:lpstr>
      <vt:lpstr>CfgCapacityHeadroomFactor</vt:lpstr>
      <vt:lpstr>CfgCommitmentPricePerTBPerMonth</vt:lpstr>
      <vt:lpstr>CfgConnectivityPerMonth</vt:lpstr>
      <vt:lpstr>CfgCostPerTBPerMonth</vt:lpstr>
      <vt:lpstr>CfgCurrency</vt:lpstr>
      <vt:lpstr>CfgDiscountedPriceFactor</vt:lpstr>
      <vt:lpstr>CfgDiscountedPriceThresholdTB</vt:lpstr>
      <vt:lpstr>CfgFlexiblePricePerTBPerMonth</vt:lpstr>
      <vt:lpstr>CfgIntroductoryFreeMonths</vt:lpstr>
      <vt:lpstr>CfgMinimumServers</vt:lpstr>
      <vt:lpstr>CfgMonthlyGrowthTB</vt:lpstr>
      <vt:lpstr>CfgMonths</vt:lpstr>
      <vt:lpstr>CfgNumberOfSites</vt:lpstr>
      <vt:lpstr>CfgOtherFixedMonthlyCost</vt:lpstr>
      <vt:lpstr>CfgOtherVariableMonthlyPerTB</vt:lpstr>
      <vt:lpstr>CfgPeopleManagedServicePerMonth</vt:lpstr>
      <vt:lpstr>CfgPowerCostPerServerPerMonth</vt:lpstr>
      <vt:lpstr>CfgPrepaymentAmountTB</vt:lpstr>
      <vt:lpstr>CfgPrepaymentThresholdTB</vt:lpstr>
      <vt:lpstr>CfgPricingModel</vt:lpstr>
      <vt:lpstr>CfgProgressiveSplit1PricePerTBPerMonth</vt:lpstr>
      <vt:lpstr>CfgProgressiveSplit1TB</vt:lpstr>
      <vt:lpstr>CfgProgressiveSplit2PricePerTBPerMonth</vt:lpstr>
      <vt:lpstr>CfgProgressiveSplit2TB</vt:lpstr>
      <vt:lpstr>CfgProgressiveSplit3PricePerTBPerMonth</vt:lpstr>
      <vt:lpstr>CfgProgressiveSplit3TB</vt:lpstr>
      <vt:lpstr>CfgProgressiveSplit4PricePerTBPerMonth</vt:lpstr>
      <vt:lpstr>CfgProgressiveSplit4TB</vt:lpstr>
      <vt:lpstr>CfgRackCostPerMonth</vt:lpstr>
      <vt:lpstr>CfgRawCapacityPerServerTB</vt:lpstr>
      <vt:lpstr>CfgRevenuePerTBPerMonth</vt:lpstr>
      <vt:lpstr>CfgScenarioName</vt:lpstr>
      <vt:lpstr>CfgServerMonthlyCost</vt:lpstr>
      <vt:lpstr>CfgServersPerRack</vt:lpstr>
      <vt:lpstr>CfgStartingTB</vt:lpstr>
      <vt:lpstr>CfgSwitchMonthlyCost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2026-05-19T03:00:41Z</dcterms:created>
  <dcterms:modified xsi:type="dcterms:W3CDTF">2026-05-19T03:00:41Z</dcterms:modified>
</cp:coreProperties>
</file>